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activeTab="3"/>
  </bookViews>
  <sheets>
    <sheet name="SP ATT IAS" sheetId="1" r:id="rId1"/>
    <sheet name="SP PAS IAS " sheetId="2" r:id="rId2"/>
    <sheet name="CE IAS" sheetId="3" r:id="rId3"/>
    <sheet name="POS FIN" sheetId="4" r:id="rId4"/>
  </sheets>
  <definedNames>
    <definedName name="_xlnm.Print_Area" localSheetId="2">'CE IAS'!$A$1:$G$37</definedName>
    <definedName name="_xlnm.Print_Area" localSheetId="3">'POS FIN'!$A$1:$D$26</definedName>
    <definedName name="_xlnm.Print_Area" localSheetId="0">'SP ATT IAS'!$A$1:$G$31</definedName>
    <definedName name="_xlnm.Print_Area" localSheetId="1">'SP PAS IAS '!$A$1:$G$31</definedName>
    <definedName name="EV__LASTREFTIME__" hidden="1">42669.3522800926</definedName>
  </definedNames>
  <calcPr fullCalcOnLoad="1"/>
</workbook>
</file>

<file path=xl/sharedStrings.xml><?xml version="1.0" encoding="utf-8"?>
<sst xmlns="http://schemas.openxmlformats.org/spreadsheetml/2006/main" count="116" uniqueCount="92">
  <si>
    <t>ATTIVITA'</t>
  </si>
  <si>
    <t>Rimanenze</t>
  </si>
  <si>
    <t>Patrimonio netto</t>
  </si>
  <si>
    <t>Investimenti immobiliari</t>
  </si>
  <si>
    <t>Partecipazioni</t>
  </si>
  <si>
    <t>Totale Attività non correnti</t>
  </si>
  <si>
    <t>Altre attività finanziarie</t>
  </si>
  <si>
    <t>Totale Passività non correnti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</si>
  <si>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</si>
  <si>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</si>
  <si>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</si>
  <si>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</si>
  <si>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</si>
  <si>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</si>
  <si>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</si>
  <si>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</si>
  <si>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</si>
  <si>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</si>
  <si>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</si>
  <si>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</si>
  <si>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</si>
  <si>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</si>
  <si>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</si>
  <si>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Crediti vs erario breve</t>
  </si>
  <si>
    <t>Proventi finanziari</t>
  </si>
  <si>
    <t>Oneri finanziari</t>
  </si>
  <si>
    <t>Imposte del periodo</t>
  </si>
  <si>
    <t>Risultato derivante da attività di funzionamento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</si>
  <si>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</si>
  <si>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</si>
  <si>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</si>
  <si>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</si>
  <si>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</si>
  <si>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</si>
  <si>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</si>
  <si>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</si>
  <si>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</si>
  <si>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</si>
  <si>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</si>
  <si>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</si>
  <si>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</si>
  <si>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</si>
  <si>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</si>
  <si>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</si>
  <si>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</si>
  <si>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</si>
  <si>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</si>
  <si>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</si>
  <si>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</si>
  <si>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</si>
  <si>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In migliaia di euro</t>
  </si>
  <si>
    <t>PATRIMONIO NETTO E PASSIVITA'</t>
  </si>
  <si>
    <t>TOTALE PATRIMONIO NETTO E PASSIVITA'</t>
  </si>
  <si>
    <t>TOTALE ATTIVITA'</t>
  </si>
  <si>
    <t>Debiti per leasing</t>
  </si>
  <si>
    <t>Debiti verso altri finanziatori</t>
  </si>
  <si>
    <t>Debiti verso società di factoring</t>
  </si>
  <si>
    <t>Titoli</t>
  </si>
  <si>
    <t>Altri debiti a lungo termine</t>
  </si>
  <si>
    <t>Altri crediti</t>
  </si>
  <si>
    <t>Utile (perdita) del periodo</t>
  </si>
  <si>
    <t>Liquidità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</si>
  <si>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</si>
  <si>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</si>
  <si>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</si>
  <si>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</si>
  <si>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Debiti verso banche e istituti finanziatori</t>
  </si>
  <si>
    <t>INDEBITAMENTO FINANZIARIO NETTO</t>
  </si>
  <si>
    <t>Situazione Patrimoniale - finanziaria consolidata</t>
  </si>
  <si>
    <t>Posizione finanziaria netta consolidata / (Indebitamento finanziario netto)</t>
  </si>
  <si>
    <t>CONTO ECONOMICO CONSOLIDATO</t>
  </si>
  <si>
    <t>Indebitamento finanziario corrente</t>
  </si>
  <si>
    <t xml:space="preserve">Indebitamento finanziario corrente netto </t>
  </si>
  <si>
    <t xml:space="preserve">Indebitamento finanziario non corrente </t>
  </si>
  <si>
    <t>Utili/(perdite) nette da differenze cambio</t>
  </si>
  <si>
    <t>Totale</t>
  </si>
  <si>
    <t>Prestito obbligazionario</t>
  </si>
  <si>
    <t>di cui Parti correlate</t>
  </si>
  <si>
    <t xml:space="preserve">   </t>
  </si>
  <si>
    <t xml:space="preserve">Utile per azione (dati in €) </t>
  </si>
  <si>
    <t xml:space="preserve">Utile diluito per azione (dati in €) </t>
  </si>
  <si>
    <t>Ammortamento e costi di impairment immobili, impianti e macchinari</t>
  </si>
  <si>
    <t>Ammortamento e costi di impairment attività immateriali</t>
  </si>
  <si>
    <t>Al 31 dicembre 2015</t>
  </si>
  <si>
    <t>Attività immateriali</t>
  </si>
  <si>
    <t xml:space="preserve">Crediti commerciali </t>
  </si>
  <si>
    <t>Totale Attività correnti</t>
  </si>
  <si>
    <t xml:space="preserve">Debiti commerciali </t>
  </si>
  <si>
    <t>Disponibilita' liquide e mezzi equivalenti</t>
  </si>
  <si>
    <t>Al 30 settembre 2016</t>
  </si>
  <si>
    <t>Primi nove mesi 2016</t>
  </si>
  <si>
    <t>Primi nove mesi 2015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</si>
</sst>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  <numFmt numFmtId="213" formatCode="0.0000%"/>
  </numFmts>
  <fonts count="3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3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i/>
      <sz val="7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7" fillId="5" borderId="1" applyNumberFormat="0" applyAlignment="0" applyProtection="0"/>
    <xf numFmtId="0" fontId="18" fillId="0" borderId="2" applyNumberFormat="0" applyFill="0" applyAlignment="0" applyProtection="0"/>
    <xf numFmtId="0" fontId="19" fillId="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20" fillId="3" borderId="1" applyNumberFormat="0" applyAlignment="0" applyProtection="0"/>
    <xf numFmtId="43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22" fillId="5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177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78" fontId="3" fillId="0" borderId="0" xfId="49" applyNumberFormat="1" applyFont="1" applyFill="1">
      <alignment/>
      <protection/>
    </xf>
    <xf numFmtId="178" fontId="3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7" fillId="0" borderId="0" xfId="49" applyNumberFormat="1" applyFont="1" applyFill="1">
      <alignment/>
      <protection/>
    </xf>
    <xf numFmtId="191" fontId="0" fillId="0" borderId="1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0" fillId="0" borderId="0" xfId="49" applyNumberFormat="1" applyFont="1" applyFill="1" applyAlignment="1" applyProtection="1">
      <alignment horizontal="left" vertical="center" wrapText="1"/>
      <protection/>
    </xf>
    <xf numFmtId="178" fontId="1" fillId="0" borderId="11" xfId="49" applyNumberFormat="1" applyFont="1" applyFill="1" applyBorder="1" applyAlignment="1" applyProtection="1">
      <alignment horizontal="left" vertical="center"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Protection="1">
      <alignment/>
      <protection/>
    </xf>
    <xf numFmtId="178" fontId="0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left"/>
      <protection/>
    </xf>
    <xf numFmtId="178" fontId="1" fillId="0" borderId="12" xfId="49" applyNumberFormat="1" applyFont="1" applyFill="1" applyBorder="1" applyProtection="1">
      <alignment/>
      <protection/>
    </xf>
    <xf numFmtId="178" fontId="1" fillId="0" borderId="0" xfId="49" applyNumberFormat="1" applyFont="1" applyFill="1" applyProtection="1">
      <alignment/>
      <protection/>
    </xf>
    <xf numFmtId="178" fontId="1" fillId="0" borderId="0" xfId="49" applyNumberFormat="1" applyFont="1" applyFill="1">
      <alignment/>
      <protection/>
    </xf>
    <xf numFmtId="178" fontId="0" fillId="0" borderId="0" xfId="49" applyNumberFormat="1" applyFont="1" applyFill="1" applyProtection="1">
      <alignment/>
      <protection/>
    </xf>
    <xf numFmtId="178" fontId="0" fillId="0" borderId="0" xfId="49" applyNumberFormat="1" applyFont="1" applyFill="1" applyAlignment="1" applyProtection="1">
      <alignment horizontal="left"/>
      <protection/>
    </xf>
    <xf numFmtId="178" fontId="1" fillId="0" borderId="12" xfId="49" applyNumberFormat="1" applyFont="1" applyFill="1" applyBorder="1">
      <alignment/>
      <protection/>
    </xf>
    <xf numFmtId="178" fontId="1" fillId="0" borderId="13" xfId="49" applyNumberFormat="1" applyFont="1" applyFill="1" applyBorder="1">
      <alignment/>
      <protection/>
    </xf>
    <xf numFmtId="178" fontId="1" fillId="0" borderId="10" xfId="49" applyNumberFormat="1" applyFont="1" applyFill="1" applyBorder="1" applyAlignment="1" applyProtection="1">
      <alignment horizontal="left" vertical="center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91" fontId="0" fillId="0" borderId="0" xfId="49" applyNumberFormat="1" applyFont="1" applyFill="1">
      <alignment/>
      <protection/>
    </xf>
    <xf numFmtId="191" fontId="3" fillId="0" borderId="0" xfId="49" applyNumberFormat="1" applyFont="1" applyFill="1">
      <alignment/>
      <protection/>
    </xf>
    <xf numFmtId="178" fontId="0" fillId="0" borderId="0" xfId="49" applyNumberFormat="1" applyFont="1">
      <alignment/>
      <protection/>
    </xf>
    <xf numFmtId="178" fontId="1" fillId="0" borderId="11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horizontal="left" wrapText="1"/>
      <protection/>
    </xf>
    <xf numFmtId="0" fontId="1" fillId="0" borderId="14" xfId="0" applyFont="1" applyBorder="1" applyAlignment="1">
      <alignment/>
    </xf>
    <xf numFmtId="178" fontId="0" fillId="0" borderId="0" xfId="0" applyNumberFormat="1" applyAlignment="1">
      <alignment/>
    </xf>
    <xf numFmtId="178" fontId="1" fillId="0" borderId="14" xfId="49" applyNumberFormat="1" applyFont="1" applyFill="1" applyBorder="1">
      <alignment/>
      <protection/>
    </xf>
    <xf numFmtId="0" fontId="0" fillId="0" borderId="0" xfId="0" applyFont="1" applyAlignment="1">
      <alignment horizontal="left"/>
    </xf>
    <xf numFmtId="191" fontId="0" fillId="0" borderId="10" xfId="49" applyNumberFormat="1" applyFont="1" applyFill="1" applyBorder="1" applyAlignment="1">
      <alignment horizontal="left" wrapText="1"/>
      <protection/>
    </xf>
    <xf numFmtId="191" fontId="3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91" fontId="7" fillId="0" borderId="0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91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91" fontId="0" fillId="0" borderId="0" xfId="49" applyNumberFormat="1" applyFont="1" applyFill="1" applyBorder="1">
      <alignment/>
      <protection/>
    </xf>
    <xf numFmtId="178" fontId="8" fillId="0" borderId="0" xfId="49" applyNumberFormat="1" applyFont="1" applyFill="1" applyBorder="1" applyAlignment="1">
      <alignment horizontal="left" vertical="center"/>
      <protection/>
    </xf>
    <xf numFmtId="178" fontId="0" fillId="0" borderId="0" xfId="49" applyNumberFormat="1" applyFont="1" applyFill="1" applyBorder="1" applyAlignment="1">
      <alignment wrapText="1"/>
      <protection/>
    </xf>
    <xf numFmtId="178" fontId="10" fillId="0" borderId="0" xfId="49" applyNumberFormat="1" applyFont="1" applyFill="1" applyBorder="1" applyAlignment="1" applyProtection="1">
      <alignment horizontal="left" vertical="center"/>
      <protection/>
    </xf>
    <xf numFmtId="178" fontId="11" fillId="0" borderId="0" xfId="49" applyNumberFormat="1" applyFont="1" applyFill="1" applyBorder="1" applyAlignment="1" applyProtection="1">
      <alignment horizontal="left" vertical="center"/>
      <protection/>
    </xf>
    <xf numFmtId="191" fontId="12" fillId="0" borderId="0" xfId="49" applyNumberFormat="1" applyFont="1" applyFill="1" applyBorder="1">
      <alignment/>
      <protection/>
    </xf>
    <xf numFmtId="178" fontId="12" fillId="0" borderId="0" xfId="49" applyNumberFormat="1" applyFont="1" applyFill="1">
      <alignment/>
      <protection/>
    </xf>
    <xf numFmtId="191" fontId="9" fillId="0" borderId="10" xfId="49" applyNumberFormat="1" applyFont="1" applyFill="1" applyBorder="1" applyAlignment="1">
      <alignment horizontal="left" wrapText="1"/>
      <protection/>
    </xf>
    <xf numFmtId="191" fontId="9" fillId="0" borderId="0" xfId="49" applyNumberFormat="1" applyFont="1" applyFill="1" applyBorder="1" applyAlignment="1">
      <alignment horizontal="right" wrapText="1"/>
      <protection/>
    </xf>
    <xf numFmtId="178" fontId="9" fillId="0" borderId="0" xfId="49" applyNumberFormat="1" applyFont="1" applyFill="1">
      <alignment/>
      <protection/>
    </xf>
    <xf numFmtId="191" fontId="11" fillId="0" borderId="0" xfId="49" applyNumberFormat="1" applyFont="1" applyFill="1" applyBorder="1" applyAlignment="1">
      <alignment horizontal="right" wrapText="1"/>
      <protection/>
    </xf>
    <xf numFmtId="178" fontId="9" fillId="0" borderId="0" xfId="49" applyNumberFormat="1" applyFont="1" applyFill="1" applyAlignment="1" applyProtection="1">
      <alignment vertical="center"/>
      <protection/>
    </xf>
    <xf numFmtId="178" fontId="9" fillId="0" borderId="0" xfId="49" applyNumberFormat="1" applyFont="1" applyFill="1" applyBorder="1">
      <alignment/>
      <protection/>
    </xf>
    <xf numFmtId="178" fontId="11" fillId="0" borderId="11" xfId="49" applyNumberFormat="1" applyFont="1" applyFill="1" applyBorder="1" applyAlignment="1" applyProtection="1">
      <alignment vertical="center"/>
      <protection/>
    </xf>
    <xf numFmtId="178" fontId="11" fillId="0" borderId="0" xfId="49" applyNumberFormat="1" applyFont="1" applyFill="1" applyBorder="1" applyAlignment="1" applyProtection="1">
      <alignment vertical="center"/>
      <protection/>
    </xf>
    <xf numFmtId="178" fontId="11" fillId="0" borderId="11" xfId="49" applyNumberFormat="1" applyFont="1" applyFill="1" applyBorder="1">
      <alignment/>
      <protection/>
    </xf>
    <xf numFmtId="178" fontId="11" fillId="0" borderId="0" xfId="49" applyNumberFormat="1" applyFont="1" applyFill="1" applyBorder="1">
      <alignment/>
      <protection/>
    </xf>
    <xf numFmtId="178" fontId="9" fillId="0" borderId="0" xfId="49" applyNumberFormat="1" applyFont="1" applyFill="1" applyAlignment="1" applyProtection="1">
      <alignment horizontal="left" vertical="center"/>
      <protection/>
    </xf>
    <xf numFmtId="178" fontId="11" fillId="0" borderId="13" xfId="49" applyNumberFormat="1" applyFont="1" applyFill="1" applyBorder="1">
      <alignment/>
      <protection/>
    </xf>
    <xf numFmtId="191" fontId="9" fillId="0" borderId="0" xfId="49" applyNumberFormat="1" applyFont="1" applyFill="1">
      <alignment/>
      <protection/>
    </xf>
    <xf numFmtId="191" fontId="13" fillId="0" borderId="15" xfId="49" applyNumberFormat="1" applyFont="1" applyFill="1" applyBorder="1" applyAlignment="1">
      <alignment horizontal="left" wrapText="1"/>
      <protection/>
    </xf>
    <xf numFmtId="191" fontId="11" fillId="0" borderId="0" xfId="49" applyNumberFormat="1" applyFont="1" applyFill="1" applyBorder="1" applyAlignment="1">
      <alignment horizontal="center" wrapText="1"/>
      <protection/>
    </xf>
    <xf numFmtId="191" fontId="11" fillId="0" borderId="10" xfId="49" applyNumberFormat="1" applyFont="1" applyFill="1" applyBorder="1" applyAlignment="1">
      <alignment horizontal="right" wrapText="1"/>
      <protection/>
    </xf>
    <xf numFmtId="191" fontId="14" fillId="0" borderId="10" xfId="49" applyNumberFormat="1" applyFont="1" applyFill="1" applyBorder="1" applyAlignment="1">
      <alignment horizontal="right" wrapText="1"/>
      <protection/>
    </xf>
    <xf numFmtId="191" fontId="1" fillId="0" borderId="11" xfId="49" applyNumberFormat="1" applyFont="1" applyFill="1" applyBorder="1" applyAlignment="1" quotePrefix="1">
      <alignment horizontal="right" wrapText="1"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1" fillId="0" borderId="0" xfId="49" applyNumberFormat="1" applyFont="1" applyFill="1" applyBorder="1">
      <alignment/>
      <protection/>
    </xf>
    <xf numFmtId="178" fontId="1" fillId="0" borderId="0" xfId="49" applyNumberFormat="1" applyFont="1" applyFill="1" applyAlignment="1" applyProtection="1">
      <alignment horizontal="left"/>
      <protection/>
    </xf>
    <xf numFmtId="178" fontId="1" fillId="0" borderId="0" xfId="49" applyNumberFormat="1" applyFont="1" applyFill="1">
      <alignment/>
      <protection/>
    </xf>
    <xf numFmtId="178" fontId="1" fillId="0" borderId="13" xfId="49" applyNumberFormat="1" applyFont="1" applyBorder="1">
      <alignment/>
      <protection/>
    </xf>
    <xf numFmtId="178" fontId="1" fillId="0" borderId="13" xfId="49" applyNumberFormat="1" applyFont="1" applyFill="1" applyBorder="1">
      <alignment/>
      <protection/>
    </xf>
    <xf numFmtId="178" fontId="1" fillId="0" borderId="13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13" xfId="49" applyNumberFormat="1" applyFont="1" applyFill="1" applyBorder="1" applyAlignment="1" applyProtection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78" fontId="11" fillId="0" borderId="0" xfId="49" applyNumberFormat="1" applyFont="1" applyFill="1">
      <alignment/>
      <protection/>
    </xf>
    <xf numFmtId="178" fontId="11" fillId="0" borderId="13" xfId="49" applyNumberFormat="1" applyFont="1" applyBorder="1">
      <alignment/>
      <protection/>
    </xf>
    <xf numFmtId="178" fontId="11" fillId="0" borderId="0" xfId="49" applyNumberFormat="1" applyFont="1" applyBorder="1">
      <alignment/>
      <protection/>
    </xf>
    <xf numFmtId="189" fontId="11" fillId="0" borderId="0" xfId="49" applyNumberFormat="1" applyFont="1" applyFill="1">
      <alignment/>
      <protection/>
    </xf>
    <xf numFmtId="186" fontId="11" fillId="0" borderId="0" xfId="49" applyNumberFormat="1" applyFont="1" applyFill="1" applyBorder="1">
      <alignment/>
      <protection/>
    </xf>
    <xf numFmtId="178" fontId="9" fillId="0" borderId="0" xfId="49" applyNumberFormat="1" applyFont="1" applyFill="1" applyBorder="1" applyAlignment="1">
      <alignment horizontal="right"/>
      <protection/>
    </xf>
    <xf numFmtId="191" fontId="11" fillId="0" borderId="10" xfId="49" applyNumberFormat="1" applyFont="1" applyFill="1" applyBorder="1" applyAlignment="1">
      <alignment horizontal="center" wrapText="1"/>
      <protection/>
    </xf>
    <xf numFmtId="191" fontId="0" fillId="0" borderId="10" xfId="49" applyNumberFormat="1" applyFont="1" applyFill="1" applyBorder="1" applyAlignment="1">
      <alignment horizont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37.140625" style="51" customWidth="1"/>
    <col min="2" max="2" width="13.140625" style="61" customWidth="1"/>
    <col min="3" max="3" width="11.140625" style="61" customWidth="1"/>
    <col min="4" max="4" width="1.1484375" style="61" customWidth="1"/>
    <col min="5" max="5" width="13.140625" style="61" customWidth="1"/>
    <col min="6" max="6" width="11.140625" style="61" customWidth="1"/>
    <col min="7" max="16384" width="9.140625" style="51" customWidth="1"/>
  </cols>
  <sheetData>
    <row r="1" spans="1:6" s="48" customFormat="1" ht="11.25">
      <c r="A1" s="45" t="s">
        <v>68</v>
      </c>
      <c r="B1" s="47"/>
      <c r="C1" s="47"/>
      <c r="D1" s="47"/>
      <c r="E1" s="47"/>
      <c r="F1" s="47"/>
    </row>
    <row r="2" spans="1:6" s="48" customFormat="1" ht="11.25">
      <c r="A2" s="46"/>
      <c r="B2" s="47"/>
      <c r="C2" s="47"/>
      <c r="D2" s="47"/>
      <c r="E2" s="47"/>
      <c r="F2" s="47"/>
    </row>
    <row r="3" spans="1:6" s="48" customFormat="1" ht="13.5" customHeight="1">
      <c r="A3" s="46"/>
      <c r="B3" s="83" t="s">
        <v>89</v>
      </c>
      <c r="C3" s="83"/>
      <c r="D3" s="63"/>
      <c r="E3" s="83" t="s">
        <v>83</v>
      </c>
      <c r="F3" s="83"/>
    </row>
    <row r="4" spans="1:6" ht="41.25" customHeight="1">
      <c r="A4" s="49"/>
      <c r="B4" s="64" t="s">
        <v>75</v>
      </c>
      <c r="C4" s="65" t="s">
        <v>77</v>
      </c>
      <c r="D4" s="52"/>
      <c r="E4" s="64" t="s">
        <v>75</v>
      </c>
      <c r="F4" s="65" t="s">
        <v>77</v>
      </c>
    </row>
    <row r="5" spans="1:6" ht="9.75" customHeight="1">
      <c r="A5" s="62" t="s">
        <v>50</v>
      </c>
      <c r="B5" s="50"/>
      <c r="C5" s="50"/>
      <c r="D5" s="50"/>
      <c r="E5" s="50"/>
      <c r="F5" s="50"/>
    </row>
    <row r="6" spans="1:6" ht="11.25">
      <c r="A6" s="46" t="s">
        <v>0</v>
      </c>
      <c r="B6" s="52"/>
      <c r="C6" s="52"/>
      <c r="D6" s="52"/>
      <c r="E6" s="52"/>
      <c r="F6" s="52"/>
    </row>
    <row r="7" spans="1:6" ht="11.25">
      <c r="A7" s="46"/>
      <c r="B7" s="52"/>
      <c r="C7" s="52"/>
      <c r="D7" s="52"/>
      <c r="E7" s="52"/>
      <c r="F7" s="52"/>
    </row>
    <row r="8" spans="1:6" ht="11.25">
      <c r="A8" s="46" t="s">
        <v>36</v>
      </c>
      <c r="B8" s="52"/>
      <c r="C8" s="52"/>
      <c r="D8" s="52"/>
      <c r="E8" s="52"/>
      <c r="F8" s="52"/>
    </row>
    <row r="9" spans="1:6" ht="11.25">
      <c r="A9" s="53" t="s">
        <v>84</v>
      </c>
      <c r="B9" s="51">
        <v>664526</v>
      </c>
      <c r="C9" s="51"/>
      <c r="D9" s="54"/>
      <c r="E9" s="51">
        <v>673986</v>
      </c>
      <c r="F9" s="51"/>
    </row>
    <row r="10" spans="1:6" ht="11.25">
      <c r="A10" s="53" t="s">
        <v>32</v>
      </c>
      <c r="B10" s="51">
        <v>297860</v>
      </c>
      <c r="C10" s="51"/>
      <c r="D10" s="54"/>
      <c r="E10" s="51">
        <v>307608</v>
      </c>
      <c r="F10" s="51"/>
    </row>
    <row r="11" spans="1:6" ht="11.25">
      <c r="A11" s="53" t="s">
        <v>3</v>
      </c>
      <c r="B11" s="51">
        <v>11811</v>
      </c>
      <c r="C11" s="51"/>
      <c r="D11" s="54"/>
      <c r="E11" s="51">
        <v>11961</v>
      </c>
      <c r="F11" s="51"/>
    </row>
    <row r="12" spans="1:6" ht="11.25">
      <c r="A12" s="53" t="s">
        <v>4</v>
      </c>
      <c r="B12" s="51">
        <v>9518</v>
      </c>
      <c r="C12" s="51"/>
      <c r="D12" s="54"/>
      <c r="E12" s="51">
        <v>9529</v>
      </c>
      <c r="F12" s="51"/>
    </row>
    <row r="13" spans="1:6" ht="11.25">
      <c r="A13" s="53" t="s">
        <v>6</v>
      </c>
      <c r="B13" s="51">
        <f>39+17260</f>
        <v>17299</v>
      </c>
      <c r="C13" s="51"/>
      <c r="D13" s="54"/>
      <c r="E13" s="51">
        <f>39+24657+1</f>
        <v>24697</v>
      </c>
      <c r="F13" s="51"/>
    </row>
    <row r="14" spans="1:6" ht="11.25">
      <c r="A14" s="53" t="s">
        <v>33</v>
      </c>
      <c r="B14" s="51">
        <v>8945</v>
      </c>
      <c r="C14" s="51"/>
      <c r="D14" s="54"/>
      <c r="E14" s="51">
        <v>5477</v>
      </c>
      <c r="F14" s="51"/>
    </row>
    <row r="15" spans="1:6" ht="11.25">
      <c r="A15" s="53" t="s">
        <v>34</v>
      </c>
      <c r="B15" s="51">
        <f>51609+4270</f>
        <v>55879</v>
      </c>
      <c r="C15" s="51"/>
      <c r="D15" s="54"/>
      <c r="E15" s="51">
        <v>56434</v>
      </c>
      <c r="F15" s="51"/>
    </row>
    <row r="16" spans="1:6" ht="11.25">
      <c r="A16" s="53" t="s">
        <v>85</v>
      </c>
      <c r="B16" s="51"/>
      <c r="C16" s="51"/>
      <c r="D16" s="54"/>
      <c r="E16" s="51"/>
      <c r="F16" s="51"/>
    </row>
    <row r="17" spans="1:6" ht="11.25">
      <c r="A17" s="53" t="s">
        <v>59</v>
      </c>
      <c r="B17" s="51">
        <v>12584</v>
      </c>
      <c r="C17" s="51">
        <v>133</v>
      </c>
      <c r="D17" s="54"/>
      <c r="E17" s="51">
        <v>13419</v>
      </c>
      <c r="F17" s="51">
        <v>153</v>
      </c>
    </row>
    <row r="18" spans="1:6" ht="11.25">
      <c r="A18" s="55" t="s">
        <v>5</v>
      </c>
      <c r="B18" s="55">
        <f>SUM(B9:B17)</f>
        <v>1078422</v>
      </c>
      <c r="C18" s="55"/>
      <c r="D18" s="56"/>
      <c r="E18" s="55">
        <f>SUM(E9:E17)</f>
        <v>1103111</v>
      </c>
      <c r="F18" s="55"/>
    </row>
    <row r="19" spans="2:6" ht="11.25" customHeight="1">
      <c r="B19" s="51"/>
      <c r="C19" s="51"/>
      <c r="D19" s="54"/>
      <c r="E19" s="51"/>
      <c r="F19" s="51"/>
    </row>
    <row r="20" spans="1:6" ht="11.25">
      <c r="A20" s="55" t="s">
        <v>35</v>
      </c>
      <c r="B20" s="57"/>
      <c r="C20" s="57"/>
      <c r="D20" s="58"/>
      <c r="E20" s="57"/>
      <c r="F20" s="57"/>
    </row>
    <row r="21" spans="2:6" ht="9.75" customHeight="1">
      <c r="B21" s="51"/>
      <c r="C21" s="51"/>
      <c r="D21" s="54"/>
      <c r="E21" s="51"/>
      <c r="F21" s="51"/>
    </row>
    <row r="22" spans="1:6" ht="13.5" customHeight="1">
      <c r="A22" s="46" t="s">
        <v>37</v>
      </c>
      <c r="B22" s="51"/>
      <c r="C22" s="51"/>
      <c r="D22" s="54"/>
      <c r="E22" s="51"/>
      <c r="F22" s="51"/>
    </row>
    <row r="23" spans="1:6" ht="11.25">
      <c r="A23" s="53" t="s">
        <v>85</v>
      </c>
      <c r="B23" s="51">
        <v>94534</v>
      </c>
      <c r="C23" s="51">
        <v>1131</v>
      </c>
      <c r="D23" s="54"/>
      <c r="E23" s="51">
        <v>80944</v>
      </c>
      <c r="F23" s="51">
        <v>1150</v>
      </c>
    </row>
    <row r="24" spans="1:6" ht="11.25">
      <c r="A24" s="53" t="s">
        <v>59</v>
      </c>
      <c r="B24" s="51">
        <v>25782</v>
      </c>
      <c r="C24" s="51">
        <v>9117</v>
      </c>
      <c r="D24" s="54"/>
      <c r="E24" s="51">
        <v>29538</v>
      </c>
      <c r="F24" s="51">
        <v>8879</v>
      </c>
    </row>
    <row r="25" spans="1:6" ht="11.25">
      <c r="A25" s="53" t="s">
        <v>23</v>
      </c>
      <c r="B25" s="51">
        <v>36548</v>
      </c>
      <c r="C25" s="51"/>
      <c r="D25" s="54"/>
      <c r="E25" s="51">
        <v>21541</v>
      </c>
      <c r="F25" s="51"/>
    </row>
    <row r="26" spans="1:6" ht="11.25">
      <c r="A26" s="53" t="s">
        <v>1</v>
      </c>
      <c r="B26" s="51">
        <v>236263</v>
      </c>
      <c r="C26" s="51"/>
      <c r="D26" s="54"/>
      <c r="E26" s="51">
        <v>212812</v>
      </c>
      <c r="F26" s="51"/>
    </row>
    <row r="27" spans="1:6" ht="15.75" customHeight="1">
      <c r="A27" s="53" t="s">
        <v>6</v>
      </c>
      <c r="B27" s="51">
        <v>5585</v>
      </c>
      <c r="C27" s="51"/>
      <c r="D27" s="54"/>
      <c r="E27" s="51">
        <v>2176</v>
      </c>
      <c r="F27" s="51"/>
    </row>
    <row r="28" spans="1:6" ht="11.25">
      <c r="A28" s="59" t="s">
        <v>88</v>
      </c>
      <c r="B28" s="51">
        <v>150956</v>
      </c>
      <c r="C28" s="51"/>
      <c r="D28" s="54"/>
      <c r="E28" s="51">
        <v>101428</v>
      </c>
      <c r="F28" s="51"/>
    </row>
    <row r="29" spans="1:6" ht="11.25">
      <c r="A29" s="57" t="s">
        <v>86</v>
      </c>
      <c r="B29" s="57">
        <f>SUM(B23:B28)</f>
        <v>549668</v>
      </c>
      <c r="C29" s="57"/>
      <c r="D29" s="58"/>
      <c r="E29" s="57">
        <f>SUM(E23:E28)</f>
        <v>448439</v>
      </c>
      <c r="F29" s="57"/>
    </row>
    <row r="30" spans="2:6" ht="10.5" customHeight="1">
      <c r="B30" s="51"/>
      <c r="C30" s="51"/>
      <c r="D30" s="54"/>
      <c r="E30" s="51"/>
      <c r="F30" s="51"/>
    </row>
    <row r="31" spans="1:6" ht="12" thickBot="1">
      <c r="A31" s="60" t="s">
        <v>53</v>
      </c>
      <c r="B31" s="60">
        <f>+B29+B18</f>
        <v>1628090</v>
      </c>
      <c r="C31" s="60"/>
      <c r="D31" s="58"/>
      <c r="E31" s="60">
        <f>+E29+E18</f>
        <v>1551550</v>
      </c>
      <c r="F31" s="60"/>
    </row>
    <row r="32" spans="2:6" ht="8.25" customHeight="1" thickTop="1">
      <c r="B32" s="51"/>
      <c r="C32" s="51"/>
      <c r="D32" s="54"/>
      <c r="E32" s="51"/>
      <c r="F32" s="51"/>
    </row>
    <row r="33" spans="2:6" ht="11.25">
      <c r="B33" s="51"/>
      <c r="C33" s="51"/>
      <c r="D33" s="54"/>
      <c r="E33" s="51"/>
      <c r="F33" s="51"/>
    </row>
    <row r="34" spans="2:6" ht="11.25">
      <c r="B34" s="51"/>
      <c r="C34" s="51"/>
      <c r="D34" s="54"/>
      <c r="E34" s="51"/>
      <c r="F34" s="51"/>
    </row>
    <row r="35" spans="2:6" ht="11.25">
      <c r="B35" s="51"/>
      <c r="C35" s="51"/>
      <c r="D35" s="51"/>
      <c r="E35" s="51"/>
      <c r="F35" s="51"/>
    </row>
    <row r="36" spans="2:6" ht="11.25">
      <c r="B36" s="51"/>
      <c r="C36" s="51"/>
      <c r="D36" s="51"/>
      <c r="E36" s="51"/>
      <c r="F36" s="51"/>
    </row>
    <row r="37" spans="2:6" ht="11.25">
      <c r="B37" s="51"/>
      <c r="C37" s="51"/>
      <c r="D37" s="51"/>
      <c r="E37" s="51"/>
      <c r="F37" s="51"/>
    </row>
    <row r="38" spans="2:6" ht="11.25">
      <c r="B38" s="51"/>
      <c r="C38" s="51"/>
      <c r="D38" s="51"/>
      <c r="E38" s="51"/>
      <c r="F38" s="51"/>
    </row>
    <row r="39" spans="2:6" ht="11.25">
      <c r="B39" s="51"/>
      <c r="C39" s="51"/>
      <c r="D39" s="51"/>
      <c r="E39" s="51"/>
      <c r="F39" s="51"/>
    </row>
    <row r="40" spans="2:6" ht="11.25">
      <c r="B40" s="51"/>
      <c r="C40" s="51"/>
      <c r="D40" s="51"/>
      <c r="E40" s="51"/>
      <c r="F40" s="51"/>
    </row>
    <row r="41" spans="2:6" ht="11.25">
      <c r="B41" s="51"/>
      <c r="C41" s="51"/>
      <c r="D41" s="51"/>
      <c r="E41" s="51"/>
      <c r="F41" s="51"/>
    </row>
    <row r="42" spans="2:6" ht="11.25">
      <c r="B42" s="51"/>
      <c r="C42" s="51"/>
      <c r="D42" s="51"/>
      <c r="E42" s="51"/>
      <c r="F42" s="51"/>
    </row>
    <row r="43" spans="2:6" ht="11.25">
      <c r="B43" s="51"/>
      <c r="C43" s="51"/>
      <c r="D43" s="51"/>
      <c r="E43" s="51"/>
      <c r="F43" s="51"/>
    </row>
    <row r="44" spans="2:6" ht="11.25">
      <c r="B44" s="51"/>
      <c r="C44" s="51"/>
      <c r="D44" s="51"/>
      <c r="E44" s="51"/>
      <c r="F44" s="51"/>
    </row>
    <row r="45" spans="2:6" ht="11.25">
      <c r="B45" s="51"/>
      <c r="C45" s="51"/>
      <c r="D45" s="51"/>
      <c r="E45" s="51"/>
      <c r="F45" s="51"/>
    </row>
    <row r="46" spans="2:6" ht="11.25">
      <c r="B46" s="51"/>
      <c r="C46" s="51"/>
      <c r="D46" s="51"/>
      <c r="E46" s="51"/>
      <c r="F46" s="51"/>
    </row>
    <row r="47" spans="2:6" ht="11.25">
      <c r="B47" s="51"/>
      <c r="C47" s="51"/>
      <c r="D47" s="51"/>
      <c r="E47" s="51"/>
      <c r="F47" s="51"/>
    </row>
    <row r="48" spans="2:6" ht="11.25">
      <c r="B48" s="51"/>
      <c r="C48" s="51"/>
      <c r="D48" s="51"/>
      <c r="E48" s="51"/>
      <c r="F48" s="51"/>
    </row>
    <row r="49" spans="2:6" ht="11.25">
      <c r="B49" s="51"/>
      <c r="C49" s="51"/>
      <c r="D49" s="51"/>
      <c r="E49" s="51"/>
      <c r="F49" s="51"/>
    </row>
    <row r="50" spans="2:6" ht="11.25">
      <c r="B50" s="51"/>
      <c r="C50" s="51"/>
      <c r="D50" s="51"/>
      <c r="E50" s="51"/>
      <c r="F50" s="51"/>
    </row>
    <row r="51" spans="2:6" ht="11.25">
      <c r="B51" s="51"/>
      <c r="C51" s="51"/>
      <c r="D51" s="51"/>
      <c r="E51" s="51"/>
      <c r="F51" s="51"/>
    </row>
    <row r="52" spans="2:6" ht="11.25">
      <c r="B52" s="51"/>
      <c r="C52" s="51"/>
      <c r="D52" s="51"/>
      <c r="E52" s="51"/>
      <c r="F52" s="51"/>
    </row>
    <row r="53" spans="2:6" ht="11.25">
      <c r="B53" s="51"/>
      <c r="C53" s="51"/>
      <c r="D53" s="51"/>
      <c r="E53" s="51"/>
      <c r="F53" s="51"/>
    </row>
    <row r="54" spans="2:6" ht="11.25">
      <c r="B54" s="51"/>
      <c r="C54" s="51"/>
      <c r="D54" s="51"/>
      <c r="E54" s="51"/>
      <c r="F54" s="51"/>
    </row>
    <row r="55" spans="2:6" ht="11.25">
      <c r="B55" s="51"/>
      <c r="C55" s="51"/>
      <c r="D55" s="51"/>
      <c r="E55" s="51"/>
      <c r="F55" s="51"/>
    </row>
    <row r="56" spans="2:6" ht="11.25">
      <c r="B56" s="51"/>
      <c r="C56" s="51"/>
      <c r="D56" s="51"/>
      <c r="E56" s="51"/>
      <c r="F56" s="51"/>
    </row>
    <row r="57" spans="2:6" ht="11.25">
      <c r="B57" s="51"/>
      <c r="C57" s="51"/>
      <c r="D57" s="51"/>
      <c r="E57" s="51"/>
      <c r="F57" s="51"/>
    </row>
    <row r="58" spans="2:6" ht="11.25">
      <c r="B58" s="51"/>
      <c r="C58" s="51"/>
      <c r="D58" s="51"/>
      <c r="E58" s="51"/>
      <c r="F58" s="51"/>
    </row>
    <row r="59" spans="2:6" ht="11.25">
      <c r="B59" s="51"/>
      <c r="C59" s="51"/>
      <c r="D59" s="51"/>
      <c r="E59" s="51"/>
      <c r="F59" s="51"/>
    </row>
    <row r="60" spans="2:6" ht="11.25">
      <c r="B60" s="51"/>
      <c r="C60" s="51"/>
      <c r="D60" s="51"/>
      <c r="E60" s="51"/>
      <c r="F60" s="51"/>
    </row>
    <row r="61" spans="2:6" ht="11.25">
      <c r="B61" s="51"/>
      <c r="C61" s="51"/>
      <c r="D61" s="51"/>
      <c r="E61" s="51"/>
      <c r="F61" s="51"/>
    </row>
    <row r="62" spans="2:6" ht="11.25">
      <c r="B62" s="51"/>
      <c r="C62" s="51"/>
      <c r="D62" s="51"/>
      <c r="E62" s="51"/>
      <c r="F62" s="51"/>
    </row>
    <row r="63" spans="2:6" ht="11.25">
      <c r="B63" s="51"/>
      <c r="C63" s="51"/>
      <c r="D63" s="51"/>
      <c r="E63" s="51"/>
      <c r="F63" s="51"/>
    </row>
    <row r="64" spans="2:6" ht="11.25">
      <c r="B64" s="51"/>
      <c r="C64" s="51"/>
      <c r="D64" s="51"/>
      <c r="E64" s="51"/>
      <c r="F64" s="51"/>
    </row>
    <row r="65" spans="2:6" ht="11.25">
      <c r="B65" s="51"/>
      <c r="C65" s="51"/>
      <c r="D65" s="51"/>
      <c r="E65" s="51"/>
      <c r="F65" s="51"/>
    </row>
    <row r="66" spans="2:6" ht="11.25">
      <c r="B66" s="51"/>
      <c r="C66" s="51"/>
      <c r="D66" s="51"/>
      <c r="E66" s="51"/>
      <c r="F66" s="51"/>
    </row>
    <row r="67" spans="2:6" ht="11.25">
      <c r="B67" s="51"/>
      <c r="C67" s="51"/>
      <c r="D67" s="51"/>
      <c r="E67" s="51"/>
      <c r="F67" s="51"/>
    </row>
    <row r="68" spans="2:6" ht="11.25">
      <c r="B68" s="51"/>
      <c r="C68" s="51"/>
      <c r="D68" s="51"/>
      <c r="E68" s="51"/>
      <c r="F68" s="51"/>
    </row>
    <row r="69" spans="2:6" ht="11.25">
      <c r="B69" s="51"/>
      <c r="C69" s="51"/>
      <c r="D69" s="51"/>
      <c r="E69" s="51"/>
      <c r="F69" s="51"/>
    </row>
    <row r="70" spans="2:6" ht="11.25">
      <c r="B70" s="51"/>
      <c r="C70" s="51"/>
      <c r="D70" s="51"/>
      <c r="E70" s="51"/>
      <c r="F70" s="51"/>
    </row>
    <row r="71" spans="2:6" ht="11.25">
      <c r="B71" s="51"/>
      <c r="C71" s="51"/>
      <c r="D71" s="51"/>
      <c r="E71" s="51"/>
      <c r="F71" s="51"/>
    </row>
    <row r="72" spans="2:6" ht="11.25">
      <c r="B72" s="51"/>
      <c r="C72" s="51"/>
      <c r="D72" s="51"/>
      <c r="E72" s="51"/>
      <c r="F72" s="51"/>
    </row>
    <row r="73" spans="2:6" ht="11.25">
      <c r="B73" s="51"/>
      <c r="C73" s="51"/>
      <c r="D73" s="51"/>
      <c r="E73" s="51"/>
      <c r="F73" s="51"/>
    </row>
    <row r="74" spans="2:6" ht="11.25">
      <c r="B74" s="51"/>
      <c r="C74" s="51"/>
      <c r="D74" s="51"/>
      <c r="E74" s="51"/>
      <c r="F74" s="51"/>
    </row>
    <row r="75" spans="2:6" ht="11.25">
      <c r="B75" s="51"/>
      <c r="C75" s="51"/>
      <c r="D75" s="51"/>
      <c r="E75" s="51"/>
      <c r="F75" s="51"/>
    </row>
    <row r="76" spans="2:6" ht="11.25">
      <c r="B76" s="51"/>
      <c r="C76" s="51"/>
      <c r="D76" s="51"/>
      <c r="E76" s="51"/>
      <c r="F76" s="51"/>
    </row>
    <row r="77" spans="2:6" ht="11.25">
      <c r="B77" s="51"/>
      <c r="C77" s="51"/>
      <c r="D77" s="51"/>
      <c r="E77" s="51"/>
      <c r="F77" s="51"/>
    </row>
    <row r="78" spans="2:6" ht="11.25">
      <c r="B78" s="51"/>
      <c r="C78" s="51"/>
      <c r="D78" s="51"/>
      <c r="E78" s="51"/>
      <c r="F78" s="51"/>
    </row>
    <row r="79" spans="2:6" ht="11.25">
      <c r="B79" s="51"/>
      <c r="C79" s="51"/>
      <c r="D79" s="51"/>
      <c r="E79" s="51"/>
      <c r="F79" s="51"/>
    </row>
    <row r="80" spans="2:6" ht="11.25">
      <c r="B80" s="51"/>
      <c r="C80" s="51"/>
      <c r="D80" s="51"/>
      <c r="E80" s="51"/>
      <c r="F80" s="51"/>
    </row>
    <row r="81" spans="2:6" ht="11.25">
      <c r="B81" s="51"/>
      <c r="C81" s="51"/>
      <c r="D81" s="51"/>
      <c r="E81" s="51"/>
      <c r="F81" s="51"/>
    </row>
    <row r="82" spans="2:6" ht="11.25">
      <c r="B82" s="51"/>
      <c r="C82" s="51"/>
      <c r="D82" s="51"/>
      <c r="E82" s="51"/>
      <c r="F82" s="51"/>
    </row>
    <row r="83" spans="2:6" ht="11.25">
      <c r="B83" s="51"/>
      <c r="C83" s="51"/>
      <c r="D83" s="51"/>
      <c r="E83" s="51"/>
      <c r="F83" s="51"/>
    </row>
    <row r="84" spans="2:6" ht="11.25">
      <c r="B84" s="51"/>
      <c r="C84" s="51"/>
      <c r="D84" s="51"/>
      <c r="E84" s="51"/>
      <c r="F84" s="51"/>
    </row>
    <row r="85" spans="2:6" ht="11.25">
      <c r="B85" s="51"/>
      <c r="C85" s="51"/>
      <c r="D85" s="51"/>
      <c r="E85" s="51"/>
      <c r="F85" s="51"/>
    </row>
    <row r="86" spans="2:6" ht="11.25">
      <c r="B86" s="51"/>
      <c r="C86" s="51"/>
      <c r="D86" s="51"/>
      <c r="E86" s="51"/>
      <c r="F86" s="51"/>
    </row>
    <row r="87" spans="2:6" ht="11.25">
      <c r="B87" s="51"/>
      <c r="C87" s="51"/>
      <c r="D87" s="51"/>
      <c r="E87" s="51"/>
      <c r="F87" s="51"/>
    </row>
    <row r="88" spans="2:6" ht="11.25">
      <c r="B88" s="51"/>
      <c r="C88" s="51"/>
      <c r="D88" s="51"/>
      <c r="E88" s="51"/>
      <c r="F88" s="51"/>
    </row>
    <row r="89" spans="2:6" ht="11.25">
      <c r="B89" s="51"/>
      <c r="C89" s="51"/>
      <c r="D89" s="51"/>
      <c r="E89" s="51"/>
      <c r="F89" s="51"/>
    </row>
    <row r="90" spans="2:6" ht="11.25">
      <c r="B90" s="51"/>
      <c r="C90" s="51"/>
      <c r="D90" s="51"/>
      <c r="E90" s="51"/>
      <c r="F90" s="51"/>
    </row>
    <row r="91" spans="2:6" ht="11.25">
      <c r="B91" s="51"/>
      <c r="C91" s="51"/>
      <c r="D91" s="51"/>
      <c r="E91" s="51"/>
      <c r="F91" s="51"/>
    </row>
    <row r="92" spans="2:6" ht="11.25">
      <c r="B92" s="51"/>
      <c r="C92" s="51"/>
      <c r="D92" s="51"/>
      <c r="E92" s="51"/>
      <c r="F92" s="51"/>
    </row>
    <row r="93" spans="2:6" ht="11.25">
      <c r="B93" s="51"/>
      <c r="C93" s="51"/>
      <c r="D93" s="51"/>
      <c r="E93" s="51"/>
      <c r="F93" s="51"/>
    </row>
    <row r="94" spans="2:6" ht="11.25">
      <c r="B94" s="51"/>
      <c r="C94" s="51"/>
      <c r="D94" s="51"/>
      <c r="E94" s="51"/>
      <c r="F94" s="51"/>
    </row>
    <row r="95" spans="2:6" ht="11.25">
      <c r="B95" s="51"/>
      <c r="C95" s="51"/>
      <c r="D95" s="51"/>
      <c r="E95" s="51"/>
      <c r="F95" s="51"/>
    </row>
    <row r="96" spans="2:6" ht="11.25">
      <c r="B96" s="51"/>
      <c r="C96" s="51"/>
      <c r="D96" s="51"/>
      <c r="E96" s="51"/>
      <c r="F96" s="51"/>
    </row>
    <row r="97" spans="2:6" ht="11.25">
      <c r="B97" s="51"/>
      <c r="C97" s="51"/>
      <c r="D97" s="51"/>
      <c r="E97" s="51"/>
      <c r="F97" s="51"/>
    </row>
    <row r="98" spans="2:6" ht="11.25">
      <c r="B98" s="51"/>
      <c r="C98" s="51"/>
      <c r="D98" s="51"/>
      <c r="E98" s="51"/>
      <c r="F98" s="51"/>
    </row>
    <row r="99" spans="2:6" ht="11.25">
      <c r="B99" s="51"/>
      <c r="C99" s="51"/>
      <c r="D99" s="51"/>
      <c r="E99" s="51"/>
      <c r="F99" s="51"/>
    </row>
    <row r="100" spans="2:6" ht="11.25">
      <c r="B100" s="51"/>
      <c r="C100" s="51"/>
      <c r="D100" s="51"/>
      <c r="E100" s="51"/>
      <c r="F100" s="51"/>
    </row>
    <row r="101" spans="2:6" ht="11.25">
      <c r="B101" s="51"/>
      <c r="C101" s="51"/>
      <c r="D101" s="51"/>
      <c r="E101" s="51"/>
      <c r="F101" s="51"/>
    </row>
    <row r="102" spans="2:6" ht="11.25">
      <c r="B102" s="51"/>
      <c r="C102" s="51"/>
      <c r="D102" s="51"/>
      <c r="E102" s="51"/>
      <c r="F102" s="51"/>
    </row>
    <row r="103" spans="2:6" ht="11.25">
      <c r="B103" s="51"/>
      <c r="C103" s="51"/>
      <c r="D103" s="51"/>
      <c r="E103" s="51"/>
      <c r="F103" s="51"/>
    </row>
    <row r="104" spans="2:6" ht="11.25">
      <c r="B104" s="51"/>
      <c r="C104" s="51"/>
      <c r="D104" s="51"/>
      <c r="E104" s="51"/>
      <c r="F104" s="51"/>
    </row>
    <row r="105" spans="2:6" ht="11.25">
      <c r="B105" s="51"/>
      <c r="C105" s="51"/>
      <c r="D105" s="51"/>
      <c r="E105" s="51"/>
      <c r="F105" s="51"/>
    </row>
    <row r="106" spans="2:6" ht="11.25">
      <c r="B106" s="51"/>
      <c r="C106" s="51"/>
      <c r="D106" s="51"/>
      <c r="E106" s="51"/>
      <c r="F106" s="51"/>
    </row>
    <row r="107" spans="2:6" ht="11.25">
      <c r="B107" s="51"/>
      <c r="C107" s="51"/>
      <c r="D107" s="51"/>
      <c r="E107" s="51"/>
      <c r="F107" s="51"/>
    </row>
    <row r="108" spans="2:6" ht="11.25">
      <c r="B108" s="51"/>
      <c r="C108" s="51"/>
      <c r="D108" s="51"/>
      <c r="E108" s="51"/>
      <c r="F108" s="51"/>
    </row>
    <row r="109" spans="2:6" ht="11.25">
      <c r="B109" s="51"/>
      <c r="C109" s="51"/>
      <c r="D109" s="51"/>
      <c r="E109" s="51"/>
      <c r="F109" s="51"/>
    </row>
    <row r="110" spans="2:6" ht="11.25">
      <c r="B110" s="51"/>
      <c r="C110" s="51"/>
      <c r="D110" s="51"/>
      <c r="E110" s="51"/>
      <c r="F110" s="51"/>
    </row>
    <row r="111" spans="2:6" ht="11.25">
      <c r="B111" s="51"/>
      <c r="C111" s="51"/>
      <c r="D111" s="51"/>
      <c r="E111" s="51"/>
      <c r="F111" s="51"/>
    </row>
    <row r="112" spans="2:6" ht="11.25">
      <c r="B112" s="51"/>
      <c r="C112" s="51"/>
      <c r="D112" s="51"/>
      <c r="E112" s="51"/>
      <c r="F112" s="51"/>
    </row>
    <row r="113" spans="2:6" ht="11.25">
      <c r="B113" s="51"/>
      <c r="C113" s="51"/>
      <c r="D113" s="51"/>
      <c r="E113" s="51"/>
      <c r="F113" s="51"/>
    </row>
    <row r="114" spans="2:6" ht="11.25">
      <c r="B114" s="51"/>
      <c r="C114" s="51"/>
      <c r="D114" s="51"/>
      <c r="E114" s="51"/>
      <c r="F114" s="51"/>
    </row>
    <row r="115" spans="2:6" ht="11.25">
      <c r="B115" s="51"/>
      <c r="C115" s="51"/>
      <c r="D115" s="51"/>
      <c r="E115" s="51"/>
      <c r="F115" s="51"/>
    </row>
    <row r="116" spans="2:6" ht="11.25">
      <c r="B116" s="51"/>
      <c r="C116" s="51"/>
      <c r="D116" s="51"/>
      <c r="E116" s="51"/>
      <c r="F116" s="51"/>
    </row>
    <row r="117" spans="2:6" ht="11.25">
      <c r="B117" s="51"/>
      <c r="C117" s="51"/>
      <c r="D117" s="51"/>
      <c r="E117" s="51"/>
      <c r="F117" s="51"/>
    </row>
    <row r="118" spans="2:6" ht="11.25">
      <c r="B118" s="51"/>
      <c r="C118" s="51"/>
      <c r="D118" s="51"/>
      <c r="E118" s="51"/>
      <c r="F118" s="51"/>
    </row>
    <row r="119" spans="2:6" ht="11.25">
      <c r="B119" s="51"/>
      <c r="C119" s="51"/>
      <c r="D119" s="51"/>
      <c r="E119" s="51"/>
      <c r="F119" s="51"/>
    </row>
    <row r="120" spans="2:6" ht="11.25">
      <c r="B120" s="51"/>
      <c r="C120" s="51"/>
      <c r="D120" s="51"/>
      <c r="E120" s="51"/>
      <c r="F120" s="51"/>
    </row>
    <row r="121" spans="2:6" ht="11.25">
      <c r="B121" s="51"/>
      <c r="C121" s="51"/>
      <c r="D121" s="51"/>
      <c r="E121" s="51"/>
      <c r="F121" s="51"/>
    </row>
    <row r="122" spans="2:6" ht="11.25">
      <c r="B122" s="51"/>
      <c r="C122" s="51"/>
      <c r="D122" s="51"/>
      <c r="E122" s="51"/>
      <c r="F122" s="51"/>
    </row>
    <row r="123" spans="2:6" ht="11.25">
      <c r="B123" s="51"/>
      <c r="C123" s="51"/>
      <c r="D123" s="51"/>
      <c r="E123" s="51"/>
      <c r="F123" s="51"/>
    </row>
    <row r="124" spans="2:6" ht="11.25">
      <c r="B124" s="51"/>
      <c r="C124" s="51"/>
      <c r="D124" s="51"/>
      <c r="E124" s="51"/>
      <c r="F124" s="51"/>
    </row>
    <row r="125" spans="2:6" ht="11.25">
      <c r="B125" s="51"/>
      <c r="C125" s="51"/>
      <c r="D125" s="51"/>
      <c r="E125" s="51"/>
      <c r="F125" s="51"/>
    </row>
    <row r="126" spans="2:6" ht="11.25">
      <c r="B126" s="51"/>
      <c r="C126" s="51"/>
      <c r="D126" s="51"/>
      <c r="E126" s="51"/>
      <c r="F126" s="51"/>
    </row>
    <row r="127" spans="2:6" ht="11.25">
      <c r="B127" s="51"/>
      <c r="C127" s="51"/>
      <c r="D127" s="51"/>
      <c r="E127" s="51"/>
      <c r="F127" s="51"/>
    </row>
    <row r="128" spans="2:6" ht="11.25">
      <c r="B128" s="51"/>
      <c r="C128" s="51"/>
      <c r="D128" s="51"/>
      <c r="E128" s="51"/>
      <c r="F128" s="51"/>
    </row>
    <row r="129" spans="2:6" ht="11.25">
      <c r="B129" s="51"/>
      <c r="C129" s="51"/>
      <c r="D129" s="51"/>
      <c r="E129" s="51"/>
      <c r="F129" s="51"/>
    </row>
    <row r="130" spans="2:6" ht="11.25">
      <c r="B130" s="51"/>
      <c r="C130" s="51"/>
      <c r="D130" s="51"/>
      <c r="E130" s="51"/>
      <c r="F130" s="51"/>
    </row>
    <row r="131" spans="2:6" ht="11.25">
      <c r="B131" s="51"/>
      <c r="C131" s="51"/>
      <c r="D131" s="51"/>
      <c r="E131" s="51"/>
      <c r="F131" s="51"/>
    </row>
    <row r="132" spans="2:6" ht="11.25">
      <c r="B132" s="51"/>
      <c r="C132" s="51"/>
      <c r="D132" s="51"/>
      <c r="E132" s="51"/>
      <c r="F132" s="51"/>
    </row>
    <row r="133" spans="2:6" ht="11.25">
      <c r="B133" s="51"/>
      <c r="C133" s="51"/>
      <c r="D133" s="51"/>
      <c r="E133" s="51"/>
      <c r="F133" s="51"/>
    </row>
    <row r="134" spans="2:6" ht="11.25">
      <c r="B134" s="51"/>
      <c r="C134" s="51"/>
      <c r="D134" s="51"/>
      <c r="E134" s="51"/>
      <c r="F134" s="51"/>
    </row>
    <row r="135" spans="2:6" ht="11.25">
      <c r="B135" s="51"/>
      <c r="C135" s="51"/>
      <c r="D135" s="51"/>
      <c r="E135" s="51"/>
      <c r="F135" s="51"/>
    </row>
    <row r="136" spans="2:6" ht="11.25">
      <c r="B136" s="51"/>
      <c r="C136" s="51"/>
      <c r="D136" s="51"/>
      <c r="E136" s="51"/>
      <c r="F136" s="51"/>
    </row>
    <row r="137" spans="2:6" ht="11.25">
      <c r="B137" s="51"/>
      <c r="C137" s="51"/>
      <c r="D137" s="51"/>
      <c r="E137" s="51"/>
      <c r="F137" s="51"/>
    </row>
    <row r="138" spans="2:6" ht="11.25">
      <c r="B138" s="51"/>
      <c r="C138" s="51"/>
      <c r="D138" s="51"/>
      <c r="E138" s="51"/>
      <c r="F138" s="51"/>
    </row>
    <row r="139" spans="2:6" ht="11.25">
      <c r="B139" s="51"/>
      <c r="C139" s="51"/>
      <c r="D139" s="51"/>
      <c r="E139" s="51"/>
      <c r="F139" s="51"/>
    </row>
    <row r="140" spans="2:6" ht="11.25">
      <c r="B140" s="51"/>
      <c r="C140" s="51"/>
      <c r="D140" s="51"/>
      <c r="E140" s="51"/>
      <c r="F140" s="51"/>
    </row>
    <row r="141" spans="2:6" ht="11.25">
      <c r="B141" s="51"/>
      <c r="C141" s="51"/>
      <c r="D141" s="51"/>
      <c r="E141" s="51"/>
      <c r="F141" s="51"/>
    </row>
    <row r="142" spans="2:6" ht="11.25">
      <c r="B142" s="51"/>
      <c r="C142" s="51"/>
      <c r="D142" s="51"/>
      <c r="E142" s="51"/>
      <c r="F142" s="51"/>
    </row>
    <row r="143" spans="2:6" ht="11.25">
      <c r="B143" s="51"/>
      <c r="C143" s="51"/>
      <c r="D143" s="51"/>
      <c r="E143" s="51"/>
      <c r="F143" s="51"/>
    </row>
    <row r="144" spans="2:6" ht="11.25">
      <c r="B144" s="51"/>
      <c r="C144" s="51"/>
      <c r="D144" s="51"/>
      <c r="E144" s="51"/>
      <c r="F144" s="51"/>
    </row>
    <row r="145" spans="2:6" ht="11.25">
      <c r="B145" s="51"/>
      <c r="C145" s="51"/>
      <c r="D145" s="51"/>
      <c r="E145" s="51"/>
      <c r="F145" s="51"/>
    </row>
    <row r="146" spans="2:6" ht="11.25">
      <c r="B146" s="51"/>
      <c r="C146" s="51"/>
      <c r="D146" s="51"/>
      <c r="E146" s="51"/>
      <c r="F146" s="51"/>
    </row>
    <row r="147" spans="2:6" ht="11.25">
      <c r="B147" s="51"/>
      <c r="C147" s="51"/>
      <c r="D147" s="51"/>
      <c r="E147" s="51"/>
      <c r="F147" s="51"/>
    </row>
    <row r="148" spans="2:6" ht="11.25">
      <c r="B148" s="51"/>
      <c r="C148" s="51"/>
      <c r="D148" s="51"/>
      <c r="E148" s="51"/>
      <c r="F148" s="51"/>
    </row>
    <row r="149" spans="2:6" ht="11.25">
      <c r="B149" s="51"/>
      <c r="C149" s="51"/>
      <c r="D149" s="51"/>
      <c r="E149" s="51"/>
      <c r="F149" s="51"/>
    </row>
    <row r="150" spans="2:6" ht="11.25">
      <c r="B150" s="51"/>
      <c r="C150" s="51"/>
      <c r="D150" s="51"/>
      <c r="E150" s="51"/>
      <c r="F150" s="51"/>
    </row>
    <row r="151" spans="2:6" ht="11.25">
      <c r="B151" s="51"/>
      <c r="C151" s="51"/>
      <c r="D151" s="51"/>
      <c r="E151" s="51"/>
      <c r="F151" s="51"/>
    </row>
    <row r="152" spans="2:6" ht="11.25">
      <c r="B152" s="51"/>
      <c r="C152" s="51"/>
      <c r="D152" s="51"/>
      <c r="E152" s="51"/>
      <c r="F152" s="51"/>
    </row>
    <row r="153" spans="2:6" ht="11.25">
      <c r="B153" s="51"/>
      <c r="C153" s="51"/>
      <c r="D153" s="51"/>
      <c r="E153" s="51"/>
      <c r="F153" s="51"/>
    </row>
    <row r="154" spans="2:6" ht="11.25">
      <c r="B154" s="51"/>
      <c r="C154" s="51"/>
      <c r="D154" s="51"/>
      <c r="E154" s="51"/>
      <c r="F154" s="51"/>
    </row>
    <row r="155" spans="2:6" ht="11.25">
      <c r="B155" s="51"/>
      <c r="C155" s="51"/>
      <c r="D155" s="51"/>
      <c r="E155" s="51"/>
      <c r="F155" s="51"/>
    </row>
    <row r="156" spans="2:6" ht="11.25">
      <c r="B156" s="51"/>
      <c r="C156" s="51"/>
      <c r="D156" s="51"/>
      <c r="E156" s="51"/>
      <c r="F156" s="51"/>
    </row>
    <row r="157" spans="2:6" ht="11.25">
      <c r="B157" s="51"/>
      <c r="C157" s="51"/>
      <c r="D157" s="51"/>
      <c r="E157" s="51"/>
      <c r="F157" s="51"/>
    </row>
    <row r="158" spans="2:6" ht="11.25">
      <c r="B158" s="51"/>
      <c r="C158" s="51"/>
      <c r="D158" s="51"/>
      <c r="E158" s="51"/>
      <c r="F158" s="51"/>
    </row>
    <row r="159" spans="2:6" ht="11.25">
      <c r="B159" s="51"/>
      <c r="C159" s="51"/>
      <c r="D159" s="51"/>
      <c r="E159" s="51"/>
      <c r="F159" s="51"/>
    </row>
    <row r="160" spans="2:6" ht="11.25">
      <c r="B160" s="51"/>
      <c r="C160" s="51"/>
      <c r="D160" s="51"/>
      <c r="E160" s="51"/>
      <c r="F160" s="51"/>
    </row>
    <row r="161" spans="2:6" ht="11.25">
      <c r="B161" s="51"/>
      <c r="C161" s="51"/>
      <c r="D161" s="51"/>
      <c r="E161" s="51"/>
      <c r="F161" s="51"/>
    </row>
    <row r="162" spans="2:6" ht="11.25">
      <c r="B162" s="51"/>
      <c r="C162" s="51"/>
      <c r="D162" s="51"/>
      <c r="E162" s="51"/>
      <c r="F162" s="51"/>
    </row>
    <row r="163" spans="2:6" ht="11.25">
      <c r="B163" s="51"/>
      <c r="C163" s="51"/>
      <c r="D163" s="51"/>
      <c r="E163" s="51"/>
      <c r="F163" s="51"/>
    </row>
    <row r="164" spans="2:6" ht="11.25">
      <c r="B164" s="51"/>
      <c r="C164" s="51"/>
      <c r="D164" s="51"/>
      <c r="E164" s="51"/>
      <c r="F164" s="51"/>
    </row>
    <row r="165" spans="2:6" ht="11.25">
      <c r="B165" s="51"/>
      <c r="C165" s="51"/>
      <c r="D165" s="51"/>
      <c r="E165" s="51"/>
      <c r="F165" s="51"/>
    </row>
    <row r="166" spans="2:6" ht="11.25">
      <c r="B166" s="51"/>
      <c r="C166" s="51"/>
      <c r="D166" s="51"/>
      <c r="E166" s="51"/>
      <c r="F166" s="51"/>
    </row>
    <row r="167" spans="2:6" ht="11.25">
      <c r="B167" s="51"/>
      <c r="C167" s="51"/>
      <c r="D167" s="51"/>
      <c r="E167" s="51"/>
      <c r="F167" s="51"/>
    </row>
    <row r="168" spans="2:6" ht="11.25">
      <c r="B168" s="51"/>
      <c r="C168" s="51"/>
      <c r="D168" s="51"/>
      <c r="E168" s="51"/>
      <c r="F168" s="51"/>
    </row>
    <row r="169" spans="2:6" ht="11.25">
      <c r="B169" s="51"/>
      <c r="C169" s="51"/>
      <c r="D169" s="51"/>
      <c r="E169" s="51"/>
      <c r="F169" s="51"/>
    </row>
    <row r="170" spans="2:6" ht="11.25">
      <c r="B170" s="51"/>
      <c r="C170" s="51"/>
      <c r="D170" s="51"/>
      <c r="E170" s="51"/>
      <c r="F170" s="51"/>
    </row>
    <row r="171" spans="2:6" ht="11.25">
      <c r="B171" s="51"/>
      <c r="C171" s="51"/>
      <c r="D171" s="51"/>
      <c r="E171" s="51"/>
      <c r="F171" s="51"/>
    </row>
    <row r="172" spans="2:6" ht="11.25">
      <c r="B172" s="51"/>
      <c r="C172" s="51"/>
      <c r="D172" s="51"/>
      <c r="E172" s="51"/>
      <c r="F172" s="51"/>
    </row>
    <row r="173" spans="2:6" ht="11.25">
      <c r="B173" s="51"/>
      <c r="C173" s="51"/>
      <c r="D173" s="51"/>
      <c r="E173" s="51"/>
      <c r="F173" s="51"/>
    </row>
    <row r="174" spans="2:6" ht="11.25">
      <c r="B174" s="51"/>
      <c r="C174" s="51"/>
      <c r="D174" s="51"/>
      <c r="E174" s="51"/>
      <c r="F174" s="51"/>
    </row>
    <row r="175" spans="2:6" ht="11.25">
      <c r="B175" s="51"/>
      <c r="C175" s="51"/>
      <c r="D175" s="51"/>
      <c r="E175" s="51"/>
      <c r="F175" s="51"/>
    </row>
    <row r="176" spans="2:6" ht="11.25">
      <c r="B176" s="51"/>
      <c r="C176" s="51"/>
      <c r="D176" s="51"/>
      <c r="E176" s="51"/>
      <c r="F176" s="51"/>
    </row>
    <row r="177" spans="2:6" ht="11.25">
      <c r="B177" s="51"/>
      <c r="C177" s="51"/>
      <c r="D177" s="51"/>
      <c r="E177" s="51"/>
      <c r="F177" s="51"/>
    </row>
    <row r="178" spans="2:6" ht="11.25">
      <c r="B178" s="51"/>
      <c r="C178" s="51"/>
      <c r="D178" s="51"/>
      <c r="E178" s="51"/>
      <c r="F178" s="51"/>
    </row>
    <row r="179" spans="2:6" ht="11.25">
      <c r="B179" s="51"/>
      <c r="C179" s="51"/>
      <c r="D179" s="51"/>
      <c r="E179" s="51"/>
      <c r="F179" s="51"/>
    </row>
    <row r="180" spans="2:6" ht="11.25">
      <c r="B180" s="51"/>
      <c r="C180" s="51"/>
      <c r="D180" s="51"/>
      <c r="E180" s="51"/>
      <c r="F180" s="51"/>
    </row>
    <row r="181" spans="2:6" ht="11.25">
      <c r="B181" s="51"/>
      <c r="C181" s="51"/>
      <c r="D181" s="51"/>
      <c r="E181" s="51"/>
      <c r="F181" s="51"/>
    </row>
    <row r="182" spans="2:6" ht="11.25">
      <c r="B182" s="51"/>
      <c r="C182" s="51"/>
      <c r="D182" s="51"/>
      <c r="E182" s="51"/>
      <c r="F182" s="51"/>
    </row>
    <row r="183" spans="2:6" ht="11.25">
      <c r="B183" s="51"/>
      <c r="C183" s="51"/>
      <c r="D183" s="51"/>
      <c r="E183" s="51"/>
      <c r="F183" s="51"/>
    </row>
    <row r="184" spans="2:6" ht="11.25">
      <c r="B184" s="51"/>
      <c r="C184" s="51"/>
      <c r="D184" s="51"/>
      <c r="E184" s="51"/>
      <c r="F184" s="51"/>
    </row>
    <row r="185" spans="2:6" ht="11.25">
      <c r="B185" s="51"/>
      <c r="C185" s="51"/>
      <c r="D185" s="51"/>
      <c r="E185" s="51"/>
      <c r="F185" s="51"/>
    </row>
    <row r="186" spans="2:6" ht="11.25">
      <c r="B186" s="51"/>
      <c r="C186" s="51"/>
      <c r="D186" s="51"/>
      <c r="E186" s="51"/>
      <c r="F186" s="51"/>
    </row>
    <row r="187" spans="2:6" ht="11.25">
      <c r="B187" s="51"/>
      <c r="C187" s="51"/>
      <c r="D187" s="51"/>
      <c r="E187" s="51"/>
      <c r="F187" s="51"/>
    </row>
    <row r="188" spans="2:6" ht="11.25">
      <c r="B188" s="51"/>
      <c r="C188" s="51"/>
      <c r="D188" s="51"/>
      <c r="E188" s="51"/>
      <c r="F188" s="51"/>
    </row>
    <row r="189" spans="2:6" ht="11.25">
      <c r="B189" s="51"/>
      <c r="C189" s="51"/>
      <c r="D189" s="51"/>
      <c r="E189" s="51"/>
      <c r="F189" s="51"/>
    </row>
    <row r="190" spans="2:6" ht="11.25">
      <c r="B190" s="51"/>
      <c r="C190" s="51"/>
      <c r="D190" s="51"/>
      <c r="E190" s="51"/>
      <c r="F190" s="51"/>
    </row>
    <row r="191" spans="2:6" ht="11.25">
      <c r="B191" s="51"/>
      <c r="C191" s="51"/>
      <c r="D191" s="51"/>
      <c r="E191" s="51"/>
      <c r="F191" s="51"/>
    </row>
    <row r="192" spans="2:6" ht="11.25">
      <c r="B192" s="51"/>
      <c r="C192" s="51"/>
      <c r="D192" s="51"/>
      <c r="E192" s="51"/>
      <c r="F192" s="51"/>
    </row>
    <row r="193" spans="2:6" ht="11.25">
      <c r="B193" s="51"/>
      <c r="C193" s="51"/>
      <c r="D193" s="51"/>
      <c r="E193" s="51"/>
      <c r="F193" s="51"/>
    </row>
    <row r="194" spans="2:6" ht="11.25">
      <c r="B194" s="51"/>
      <c r="C194" s="51"/>
      <c r="D194" s="51"/>
      <c r="E194" s="51"/>
      <c r="F194" s="51"/>
    </row>
    <row r="195" spans="2:6" ht="11.25">
      <c r="B195" s="51"/>
      <c r="C195" s="51"/>
      <c r="D195" s="51"/>
      <c r="E195" s="51"/>
      <c r="F195" s="51"/>
    </row>
    <row r="196" spans="2:6" ht="11.25">
      <c r="B196" s="51"/>
      <c r="C196" s="51"/>
      <c r="D196" s="51"/>
      <c r="E196" s="51"/>
      <c r="F196" s="51"/>
    </row>
    <row r="197" spans="2:6" ht="11.25">
      <c r="B197" s="51"/>
      <c r="C197" s="51"/>
      <c r="D197" s="51"/>
      <c r="E197" s="51"/>
      <c r="F197" s="51"/>
    </row>
    <row r="198" spans="2:6" ht="11.25">
      <c r="B198" s="51"/>
      <c r="C198" s="51"/>
      <c r="D198" s="51"/>
      <c r="E198" s="51"/>
      <c r="F198" s="51"/>
    </row>
    <row r="199" spans="2:6" ht="11.25">
      <c r="B199" s="51"/>
      <c r="C199" s="51"/>
      <c r="D199" s="51"/>
      <c r="E199" s="51"/>
      <c r="F199" s="51"/>
    </row>
    <row r="200" spans="2:6" ht="11.25">
      <c r="B200" s="51"/>
      <c r="C200" s="51"/>
      <c r="D200" s="51"/>
      <c r="E200" s="51"/>
      <c r="F200" s="51"/>
    </row>
    <row r="201" spans="2:6" ht="11.25">
      <c r="B201" s="51"/>
      <c r="C201" s="51"/>
      <c r="D201" s="51"/>
      <c r="E201" s="51"/>
      <c r="F201" s="51"/>
    </row>
    <row r="202" spans="2:6" ht="11.25">
      <c r="B202" s="51"/>
      <c r="C202" s="51"/>
      <c r="D202" s="51"/>
      <c r="E202" s="51"/>
      <c r="F202" s="51"/>
    </row>
    <row r="203" spans="2:6" ht="11.25">
      <c r="B203" s="51"/>
      <c r="C203" s="51"/>
      <c r="D203" s="51"/>
      <c r="E203" s="51"/>
      <c r="F203" s="51"/>
    </row>
    <row r="204" spans="2:6" ht="11.25">
      <c r="B204" s="51"/>
      <c r="C204" s="51"/>
      <c r="D204" s="51"/>
      <c r="E204" s="51"/>
      <c r="F204" s="51"/>
    </row>
    <row r="205" spans="2:6" ht="11.25">
      <c r="B205" s="51"/>
      <c r="C205" s="51"/>
      <c r="D205" s="51"/>
      <c r="E205" s="51"/>
      <c r="F205" s="51"/>
    </row>
    <row r="206" spans="2:6" ht="11.25">
      <c r="B206" s="51"/>
      <c r="C206" s="51"/>
      <c r="D206" s="51"/>
      <c r="E206" s="51"/>
      <c r="F206" s="51"/>
    </row>
    <row r="207" spans="2:6" ht="11.25">
      <c r="B207" s="51"/>
      <c r="C207" s="51"/>
      <c r="D207" s="51"/>
      <c r="E207" s="51"/>
      <c r="F207" s="51"/>
    </row>
    <row r="208" spans="2:6" ht="11.25">
      <c r="B208" s="51"/>
      <c r="C208" s="51"/>
      <c r="D208" s="51"/>
      <c r="E208" s="51"/>
      <c r="F208" s="51"/>
    </row>
    <row r="209" spans="2:6" ht="11.25">
      <c r="B209" s="51"/>
      <c r="C209" s="51"/>
      <c r="D209" s="51"/>
      <c r="E209" s="51"/>
      <c r="F209" s="51"/>
    </row>
    <row r="210" spans="2:6" ht="11.25">
      <c r="B210" s="51"/>
      <c r="C210" s="51"/>
      <c r="D210" s="51"/>
      <c r="E210" s="51"/>
      <c r="F210" s="51"/>
    </row>
    <row r="211" spans="2:6" ht="11.25">
      <c r="B211" s="51"/>
      <c r="C211" s="51"/>
      <c r="D211" s="51"/>
      <c r="E211" s="51"/>
      <c r="F211" s="51"/>
    </row>
    <row r="212" spans="2:6" ht="11.25">
      <c r="B212" s="51"/>
      <c r="C212" s="51"/>
      <c r="D212" s="51"/>
      <c r="E212" s="51"/>
      <c r="F212" s="51"/>
    </row>
    <row r="213" spans="2:6" ht="11.25">
      <c r="B213" s="51"/>
      <c r="C213" s="51"/>
      <c r="D213" s="51"/>
      <c r="E213" s="51"/>
      <c r="F213" s="51"/>
    </row>
    <row r="214" spans="2:6" ht="11.25">
      <c r="B214" s="51"/>
      <c r="C214" s="51"/>
      <c r="D214" s="51"/>
      <c r="E214" s="51"/>
      <c r="F214" s="51"/>
    </row>
    <row r="215" spans="2:6" ht="11.25">
      <c r="B215" s="51"/>
      <c r="C215" s="51"/>
      <c r="D215" s="51"/>
      <c r="E215" s="51"/>
      <c r="F215" s="51"/>
    </row>
    <row r="216" spans="2:6" ht="11.25">
      <c r="B216" s="51"/>
      <c r="C216" s="51"/>
      <c r="D216" s="51"/>
      <c r="E216" s="51"/>
      <c r="F216" s="51"/>
    </row>
    <row r="217" spans="2:6" ht="11.25">
      <c r="B217" s="51"/>
      <c r="C217" s="51"/>
      <c r="D217" s="51"/>
      <c r="E217" s="51"/>
      <c r="F217" s="51"/>
    </row>
    <row r="218" spans="2:6" ht="11.25">
      <c r="B218" s="51"/>
      <c r="C218" s="51"/>
      <c r="D218" s="51"/>
      <c r="E218" s="51"/>
      <c r="F218" s="51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57421875" style="6" bestFit="1" customWidth="1"/>
    <col min="2" max="2" width="13.28125" style="5" customWidth="1"/>
    <col min="3" max="3" width="11.57421875" style="5" customWidth="1"/>
    <col min="4" max="4" width="2.140625" style="40" customWidth="1"/>
    <col min="5" max="5" width="12.8515625" style="5" customWidth="1"/>
    <col min="6" max="6" width="11.57421875" style="5" customWidth="1"/>
    <col min="7" max="16384" width="9.140625" style="4" customWidth="1"/>
  </cols>
  <sheetData>
    <row r="1" spans="1:6" s="2" customFormat="1" ht="15">
      <c r="A1" s="24" t="s">
        <v>68</v>
      </c>
      <c r="B1" s="7"/>
      <c r="C1" s="7"/>
      <c r="D1" s="38"/>
      <c r="E1" s="7"/>
      <c r="F1" s="7"/>
    </row>
    <row r="2" spans="1:6" s="2" customFormat="1" ht="12.75">
      <c r="A2" s="10"/>
      <c r="B2" s="36"/>
      <c r="C2" s="36"/>
      <c r="D2" s="36"/>
      <c r="E2" s="36"/>
      <c r="F2" s="36"/>
    </row>
    <row r="3" spans="1:6" s="48" customFormat="1" ht="13.5" customHeight="1">
      <c r="A3" s="46"/>
      <c r="B3" s="83" t="str">
        <f>+'SP ATT IAS'!B3:C3</f>
        <v>Al 30 settembre 2016</v>
      </c>
      <c r="C3" s="83"/>
      <c r="D3" s="63"/>
      <c r="E3" s="83" t="s">
        <v>83</v>
      </c>
      <c r="F3" s="83"/>
    </row>
    <row r="4" spans="1:6" s="51" customFormat="1" ht="41.25" customHeight="1">
      <c r="A4" s="49"/>
      <c r="B4" s="64" t="s">
        <v>75</v>
      </c>
      <c r="C4" s="65" t="s">
        <v>77</v>
      </c>
      <c r="D4" s="52"/>
      <c r="E4" s="64" t="s">
        <v>75</v>
      </c>
      <c r="F4" s="65" t="s">
        <v>77</v>
      </c>
    </row>
    <row r="5" spans="1:6" s="51" customFormat="1" ht="9.75" customHeight="1">
      <c r="A5" s="62" t="s">
        <v>50</v>
      </c>
      <c r="B5" s="50"/>
      <c r="C5" s="50"/>
      <c r="D5" s="50"/>
      <c r="E5" s="50"/>
      <c r="F5" s="50"/>
    </row>
    <row r="6" spans="1:6" ht="16.5" customHeight="1">
      <c r="A6" s="10" t="s">
        <v>51</v>
      </c>
      <c r="B6" s="9"/>
      <c r="C6" s="9"/>
      <c r="D6" s="15"/>
      <c r="E6" s="9"/>
      <c r="F6" s="9"/>
    </row>
    <row r="7" spans="1:6" ht="8.25" customHeight="1">
      <c r="A7" s="9"/>
      <c r="B7" s="9"/>
      <c r="C7" s="9"/>
      <c r="D7" s="15"/>
      <c r="E7" s="9"/>
      <c r="F7" s="9"/>
    </row>
    <row r="8" spans="1:6" ht="16.5" customHeight="1">
      <c r="A8" s="10" t="s">
        <v>2</v>
      </c>
      <c r="B8" s="9"/>
      <c r="C8" s="9"/>
      <c r="D8" s="15"/>
      <c r="E8" s="9"/>
      <c r="F8" s="9"/>
    </row>
    <row r="9" spans="1:7" ht="25.5">
      <c r="A9" s="11" t="s">
        <v>38</v>
      </c>
      <c r="B9" s="51">
        <v>393445</v>
      </c>
      <c r="C9" s="51"/>
      <c r="D9" s="54"/>
      <c r="E9" s="51">
        <v>404535</v>
      </c>
      <c r="F9" s="51"/>
      <c r="G9" s="51"/>
    </row>
    <row r="10" spans="1:7" ht="25.5">
      <c r="A10" s="11" t="s">
        <v>39</v>
      </c>
      <c r="B10" s="51">
        <v>-289</v>
      </c>
      <c r="C10" s="51"/>
      <c r="D10" s="54"/>
      <c r="E10" s="51">
        <v>-242</v>
      </c>
      <c r="F10" s="51"/>
      <c r="G10" s="51"/>
    </row>
    <row r="11" spans="1:7" ht="12.75">
      <c r="A11" s="12" t="s">
        <v>40</v>
      </c>
      <c r="B11" s="57">
        <f>+B9+B10</f>
        <v>393156</v>
      </c>
      <c r="C11" s="57"/>
      <c r="D11" s="58"/>
      <c r="E11" s="57">
        <f>+E9+E10</f>
        <v>404293</v>
      </c>
      <c r="F11" s="57"/>
      <c r="G11" s="51"/>
    </row>
    <row r="12" spans="1:7" ht="8.25" customHeight="1">
      <c r="A12" s="10"/>
      <c r="B12" s="58"/>
      <c r="C12" s="58"/>
      <c r="D12" s="58"/>
      <c r="E12" s="58"/>
      <c r="F12" s="58"/>
      <c r="G12" s="51"/>
    </row>
    <row r="13" spans="1:7" ht="14.25" customHeight="1">
      <c r="A13" s="10" t="s">
        <v>41</v>
      </c>
      <c r="B13" s="58"/>
      <c r="C13" s="58"/>
      <c r="D13" s="58"/>
      <c r="E13" s="58"/>
      <c r="F13" s="58"/>
      <c r="G13" s="51"/>
    </row>
    <row r="14" spans="1:7" ht="12.75">
      <c r="A14" s="14" t="s">
        <v>46</v>
      </c>
      <c r="B14" s="54">
        <v>472737</v>
      </c>
      <c r="C14" s="54">
        <v>2900</v>
      </c>
      <c r="D14" s="54"/>
      <c r="E14" s="54">
        <v>520391</v>
      </c>
      <c r="F14" s="54">
        <v>2900</v>
      </c>
      <c r="G14" s="54"/>
    </row>
    <row r="15" spans="1:7" ht="12.75">
      <c r="A15" s="21" t="s">
        <v>87</v>
      </c>
      <c r="B15" s="51"/>
      <c r="C15" s="51"/>
      <c r="D15" s="54"/>
      <c r="E15" s="51"/>
      <c r="F15" s="51"/>
      <c r="G15" s="51"/>
    </row>
    <row r="16" spans="1:7" ht="12.75">
      <c r="A16" s="14" t="s">
        <v>43</v>
      </c>
      <c r="B16" s="54">
        <v>10703</v>
      </c>
      <c r="C16" s="54"/>
      <c r="D16" s="54"/>
      <c r="E16" s="54">
        <v>9584</v>
      </c>
      <c r="F16" s="54"/>
      <c r="G16" s="51"/>
    </row>
    <row r="17" spans="1:7" ht="12.75">
      <c r="A17" s="14" t="s">
        <v>44</v>
      </c>
      <c r="B17" s="54">
        <f>3993+46+1</f>
        <v>4040</v>
      </c>
      <c r="C17" s="54"/>
      <c r="D17" s="54"/>
      <c r="E17" s="54">
        <f>4354+15</f>
        <v>4369</v>
      </c>
      <c r="F17" s="54"/>
      <c r="G17" s="51"/>
    </row>
    <row r="18" spans="1:7" ht="12.75">
      <c r="A18" s="16" t="s">
        <v>42</v>
      </c>
      <c r="B18" s="82">
        <v>53506</v>
      </c>
      <c r="C18" s="82"/>
      <c r="D18" s="82"/>
      <c r="E18" s="82">
        <v>49478</v>
      </c>
      <c r="F18" s="82"/>
      <c r="G18" s="51"/>
    </row>
    <row r="19" spans="1:7" ht="12.75">
      <c r="A19" s="21" t="s">
        <v>47</v>
      </c>
      <c r="B19" s="51">
        <v>29</v>
      </c>
      <c r="C19" s="51"/>
      <c r="D19" s="54"/>
      <c r="E19" s="51"/>
      <c r="F19" s="51"/>
      <c r="G19" s="51"/>
    </row>
    <row r="20" spans="1:7" ht="12.75">
      <c r="A20" s="16" t="s">
        <v>58</v>
      </c>
      <c r="B20" s="54">
        <v>5199</v>
      </c>
      <c r="C20" s="54"/>
      <c r="D20" s="54"/>
      <c r="E20" s="54">
        <v>4624</v>
      </c>
      <c r="F20" s="54"/>
      <c r="G20" s="51"/>
    </row>
    <row r="21" spans="1:7" ht="12.75">
      <c r="A21" s="17" t="s">
        <v>7</v>
      </c>
      <c r="B21" s="57">
        <f>SUM(B14:B20)</f>
        <v>546214</v>
      </c>
      <c r="C21" s="57"/>
      <c r="D21" s="58"/>
      <c r="E21" s="57">
        <f>SUM(E14:E20)</f>
        <v>588446</v>
      </c>
      <c r="F21" s="57"/>
      <c r="G21" s="51"/>
    </row>
    <row r="22" spans="1:7" ht="7.5" customHeight="1">
      <c r="A22" s="18"/>
      <c r="B22" s="77"/>
      <c r="C22" s="77"/>
      <c r="D22" s="58"/>
      <c r="E22" s="77"/>
      <c r="F22" s="77"/>
      <c r="G22" s="51"/>
    </row>
    <row r="23" spans="1:7" ht="14.25" customHeight="1">
      <c r="A23" s="10" t="s">
        <v>49</v>
      </c>
      <c r="B23" s="77"/>
      <c r="C23" s="77"/>
      <c r="D23" s="58"/>
      <c r="E23" s="77"/>
      <c r="F23" s="77"/>
      <c r="G23" s="51"/>
    </row>
    <row r="24" spans="1:7" ht="12.75">
      <c r="A24" s="20" t="s">
        <v>45</v>
      </c>
      <c r="B24" s="51">
        <v>170076</v>
      </c>
      <c r="C24" s="51"/>
      <c r="D24" s="54"/>
      <c r="E24" s="51">
        <v>105895</v>
      </c>
      <c r="F24" s="51"/>
      <c r="G24" s="51"/>
    </row>
    <row r="25" spans="1:7" ht="12.75">
      <c r="A25" s="21" t="s">
        <v>87</v>
      </c>
      <c r="B25" s="51">
        <v>446324</v>
      </c>
      <c r="C25" s="51">
        <v>12935</v>
      </c>
      <c r="D25" s="54"/>
      <c r="E25" s="51">
        <v>380363</v>
      </c>
      <c r="F25" s="51">
        <v>10108</v>
      </c>
      <c r="G25" s="51"/>
    </row>
    <row r="26" spans="1:7" ht="12.75">
      <c r="A26" s="21" t="s">
        <v>47</v>
      </c>
      <c r="B26" s="51">
        <v>7078</v>
      </c>
      <c r="C26" s="51"/>
      <c r="D26" s="54"/>
      <c r="E26" s="51">
        <v>14724</v>
      </c>
      <c r="F26" s="51"/>
      <c r="G26" s="51"/>
    </row>
    <row r="27" spans="1:7" ht="12.75">
      <c r="A27" s="21" t="s">
        <v>48</v>
      </c>
      <c r="B27" s="51">
        <f>5173+51275</f>
        <v>56448</v>
      </c>
      <c r="C27" s="51">
        <v>9505</v>
      </c>
      <c r="D27" s="54"/>
      <c r="E27" s="51">
        <f>6781+41268+1</f>
        <v>48050</v>
      </c>
      <c r="F27" s="51">
        <v>8666</v>
      </c>
      <c r="G27" s="51"/>
    </row>
    <row r="28" spans="1:7" ht="12.75">
      <c r="A28" s="20" t="s">
        <v>8</v>
      </c>
      <c r="B28" s="51">
        <v>8794</v>
      </c>
      <c r="C28" s="51"/>
      <c r="D28" s="54"/>
      <c r="E28" s="51">
        <v>9779</v>
      </c>
      <c r="F28" s="51"/>
      <c r="G28" s="51"/>
    </row>
    <row r="29" spans="1:7" ht="12.75">
      <c r="A29" s="22" t="s">
        <v>9</v>
      </c>
      <c r="B29" s="57">
        <f>SUM(B24:B28)</f>
        <v>688720</v>
      </c>
      <c r="C29" s="57"/>
      <c r="D29" s="58"/>
      <c r="E29" s="57">
        <f>SUM(E24:E28)</f>
        <v>558811</v>
      </c>
      <c r="F29" s="57"/>
      <c r="G29" s="51"/>
    </row>
    <row r="30" spans="1:7" ht="7.5" customHeight="1">
      <c r="A30" s="9"/>
      <c r="B30" s="51"/>
      <c r="C30" s="51"/>
      <c r="D30" s="54"/>
      <c r="E30" s="51"/>
      <c r="F30" s="51"/>
      <c r="G30" s="51"/>
    </row>
    <row r="31" spans="1:7" ht="13.5" thickBot="1">
      <c r="A31" s="23" t="s">
        <v>52</v>
      </c>
      <c r="B31" s="60">
        <f>+B29+B21+B11</f>
        <v>1628090</v>
      </c>
      <c r="C31" s="60"/>
      <c r="D31" s="58"/>
      <c r="E31" s="60">
        <f>+E29+E21+E11</f>
        <v>1551550</v>
      </c>
      <c r="F31" s="60"/>
      <c r="G31" s="51"/>
    </row>
    <row r="32" spans="1:7" ht="13.5" thickTop="1">
      <c r="A32" s="9"/>
      <c r="B32" s="51"/>
      <c r="C32" s="51"/>
      <c r="D32" s="54"/>
      <c r="E32" s="51"/>
      <c r="F32" s="51"/>
      <c r="G32" s="51"/>
    </row>
    <row r="33" spans="1:7" ht="12.75">
      <c r="A33" s="9"/>
      <c r="B33" s="51"/>
      <c r="C33" s="51"/>
      <c r="D33" s="54"/>
      <c r="E33" s="51"/>
      <c r="F33" s="51"/>
      <c r="G33" s="51"/>
    </row>
    <row r="34" spans="2:6" ht="15">
      <c r="B34" s="6"/>
      <c r="C34" s="6"/>
      <c r="D34" s="39"/>
      <c r="E34" s="6"/>
      <c r="F34" s="6"/>
    </row>
    <row r="35" spans="1:6" ht="15">
      <c r="A35" s="9"/>
      <c r="B35" s="51"/>
      <c r="C35" s="6"/>
      <c r="D35" s="39"/>
      <c r="E35" s="6"/>
      <c r="F35" s="6"/>
    </row>
    <row r="36" spans="2:6" ht="15">
      <c r="B36" s="51"/>
      <c r="C36" s="6" t="s">
        <v>78</v>
      </c>
      <c r="D36" s="39"/>
      <c r="E36" s="6"/>
      <c r="F36" s="6"/>
    </row>
    <row r="37" spans="2:6" ht="15">
      <c r="B37" s="6"/>
      <c r="C37" s="6"/>
      <c r="D37" s="39"/>
      <c r="E37" s="6"/>
      <c r="F37" s="6"/>
    </row>
    <row r="38" spans="2:6" ht="15">
      <c r="B38" s="6"/>
      <c r="C38" s="6"/>
      <c r="D38" s="39"/>
      <c r="E38" s="6"/>
      <c r="F38" s="6"/>
    </row>
    <row r="39" spans="2:6" ht="15">
      <c r="B39" s="6"/>
      <c r="C39" s="6"/>
      <c r="D39" s="39"/>
      <c r="E39" s="6"/>
      <c r="F39" s="6"/>
    </row>
    <row r="40" spans="2:6" ht="15">
      <c r="B40" s="6"/>
      <c r="C40" s="6"/>
      <c r="D40" s="39"/>
      <c r="E40" s="6"/>
      <c r="F40" s="6"/>
    </row>
    <row r="41" spans="2:6" ht="15">
      <c r="B41" s="6"/>
      <c r="C41" s="6"/>
      <c r="D41" s="39"/>
      <c r="E41" s="6"/>
      <c r="F41" s="6"/>
    </row>
    <row r="42" spans="2:6" ht="15">
      <c r="B42" s="6"/>
      <c r="C42" s="6"/>
      <c r="D42" s="39"/>
      <c r="E42" s="6"/>
      <c r="F42" s="6"/>
    </row>
    <row r="43" spans="2:6" ht="15">
      <c r="B43" s="6"/>
      <c r="C43" s="6"/>
      <c r="D43" s="39"/>
      <c r="E43" s="6"/>
      <c r="F43" s="6"/>
    </row>
    <row r="44" spans="2:6" ht="15">
      <c r="B44" s="6"/>
      <c r="C44" s="6"/>
      <c r="D44" s="39"/>
      <c r="E44" s="6"/>
      <c r="F44" s="6"/>
    </row>
    <row r="45" spans="2:6" ht="15">
      <c r="B45" s="6"/>
      <c r="C45" s="6"/>
      <c r="D45" s="39"/>
      <c r="E45" s="6"/>
      <c r="F45" s="6"/>
    </row>
    <row r="46" spans="2:6" ht="15">
      <c r="B46" s="6"/>
      <c r="C46" s="6"/>
      <c r="D46" s="39"/>
      <c r="E46" s="6"/>
      <c r="F46" s="6"/>
    </row>
    <row r="47" spans="2:6" ht="15">
      <c r="B47" s="6"/>
      <c r="C47" s="6"/>
      <c r="D47" s="39"/>
      <c r="E47" s="6"/>
      <c r="F47" s="6"/>
    </row>
    <row r="48" spans="2:6" ht="15">
      <c r="B48" s="6"/>
      <c r="C48" s="6"/>
      <c r="D48" s="39"/>
      <c r="E48" s="6"/>
      <c r="F48" s="6"/>
    </row>
    <row r="49" spans="2:6" ht="15">
      <c r="B49" s="6"/>
      <c r="C49" s="6"/>
      <c r="D49" s="39"/>
      <c r="E49" s="6"/>
      <c r="F49" s="6"/>
    </row>
    <row r="50" spans="2:6" ht="15">
      <c r="B50" s="6"/>
      <c r="C50" s="6"/>
      <c r="D50" s="39"/>
      <c r="E50" s="6"/>
      <c r="F50" s="6"/>
    </row>
    <row r="51" spans="2:6" ht="15">
      <c r="B51" s="6"/>
      <c r="C51" s="6"/>
      <c r="D51" s="39"/>
      <c r="E51" s="6"/>
      <c r="F51" s="6"/>
    </row>
    <row r="52" spans="2:6" ht="15">
      <c r="B52" s="6"/>
      <c r="C52" s="6"/>
      <c r="D52" s="39"/>
      <c r="E52" s="6"/>
      <c r="F52" s="6"/>
    </row>
    <row r="53" spans="2:6" ht="15">
      <c r="B53" s="6"/>
      <c r="C53" s="6"/>
      <c r="D53" s="39"/>
      <c r="E53" s="6"/>
      <c r="F53" s="6"/>
    </row>
    <row r="54" spans="2:6" ht="15">
      <c r="B54" s="6"/>
      <c r="C54" s="6"/>
      <c r="D54" s="39"/>
      <c r="E54" s="6"/>
      <c r="F54" s="6"/>
    </row>
    <row r="55" spans="2:6" ht="15">
      <c r="B55" s="6"/>
      <c r="C55" s="6"/>
      <c r="D55" s="39"/>
      <c r="E55" s="6"/>
      <c r="F55" s="6"/>
    </row>
    <row r="56" spans="2:6" ht="15">
      <c r="B56" s="6"/>
      <c r="C56" s="6"/>
      <c r="D56" s="39"/>
      <c r="E56" s="6"/>
      <c r="F56" s="6"/>
    </row>
    <row r="57" spans="2:6" ht="15">
      <c r="B57" s="6"/>
      <c r="C57" s="6"/>
      <c r="D57" s="39"/>
      <c r="E57" s="6"/>
      <c r="F57" s="6"/>
    </row>
    <row r="58" spans="2:6" ht="15">
      <c r="B58" s="6"/>
      <c r="C58" s="6"/>
      <c r="D58" s="39"/>
      <c r="E58" s="6"/>
      <c r="F58" s="6"/>
    </row>
    <row r="59" spans="2:6" ht="15">
      <c r="B59" s="6"/>
      <c r="C59" s="6"/>
      <c r="D59" s="39"/>
      <c r="E59" s="6"/>
      <c r="F59" s="6"/>
    </row>
    <row r="60" spans="2:6" ht="15">
      <c r="B60" s="6"/>
      <c r="C60" s="6"/>
      <c r="D60" s="39"/>
      <c r="E60" s="6"/>
      <c r="F60" s="6"/>
    </row>
    <row r="61" spans="2:6" ht="15">
      <c r="B61" s="6"/>
      <c r="C61" s="6"/>
      <c r="D61" s="39"/>
      <c r="E61" s="6"/>
      <c r="F61" s="6"/>
    </row>
    <row r="62" spans="2:6" ht="15">
      <c r="B62" s="6"/>
      <c r="C62" s="6"/>
      <c r="D62" s="39"/>
      <c r="E62" s="6"/>
      <c r="F62" s="6"/>
    </row>
    <row r="63" spans="2:6" ht="15">
      <c r="B63" s="6"/>
      <c r="C63" s="6"/>
      <c r="D63" s="39"/>
      <c r="E63" s="6"/>
      <c r="F63" s="6"/>
    </row>
    <row r="64" spans="2:6" ht="15">
      <c r="B64" s="6"/>
      <c r="C64" s="6"/>
      <c r="D64" s="39"/>
      <c r="E64" s="6"/>
      <c r="F64" s="6"/>
    </row>
    <row r="65" spans="2:6" ht="15">
      <c r="B65" s="6"/>
      <c r="C65" s="6"/>
      <c r="D65" s="39"/>
      <c r="E65" s="6"/>
      <c r="F65" s="6"/>
    </row>
    <row r="66" spans="2:6" ht="15">
      <c r="B66" s="6"/>
      <c r="C66" s="6"/>
      <c r="D66" s="39"/>
      <c r="E66" s="6"/>
      <c r="F66" s="6"/>
    </row>
    <row r="67" spans="2:6" ht="15">
      <c r="B67" s="6"/>
      <c r="C67" s="6"/>
      <c r="D67" s="39"/>
      <c r="E67" s="6"/>
      <c r="F67" s="6"/>
    </row>
    <row r="68" spans="2:6" ht="15">
      <c r="B68" s="6"/>
      <c r="C68" s="6"/>
      <c r="D68" s="39"/>
      <c r="E68" s="6"/>
      <c r="F68" s="6"/>
    </row>
    <row r="69" spans="2:6" ht="15">
      <c r="B69" s="6"/>
      <c r="C69" s="6"/>
      <c r="D69" s="39"/>
      <c r="E69" s="6"/>
      <c r="F69" s="6"/>
    </row>
    <row r="70" spans="2:6" ht="15">
      <c r="B70" s="6"/>
      <c r="C70" s="6"/>
      <c r="D70" s="39"/>
      <c r="E70" s="6"/>
      <c r="F70" s="6"/>
    </row>
    <row r="71" spans="2:6" ht="15">
      <c r="B71" s="6"/>
      <c r="C71" s="6"/>
      <c r="D71" s="39"/>
      <c r="E71" s="6"/>
      <c r="F71" s="6"/>
    </row>
    <row r="72" spans="2:6" ht="15">
      <c r="B72" s="6"/>
      <c r="C72" s="6"/>
      <c r="D72" s="39"/>
      <c r="E72" s="6"/>
      <c r="F72" s="6"/>
    </row>
    <row r="73" spans="2:6" ht="15">
      <c r="B73" s="6"/>
      <c r="C73" s="6"/>
      <c r="D73" s="39"/>
      <c r="E73" s="6"/>
      <c r="F73" s="6"/>
    </row>
    <row r="74" spans="2:6" ht="15">
      <c r="B74" s="6"/>
      <c r="C74" s="6"/>
      <c r="D74" s="39"/>
      <c r="E74" s="6"/>
      <c r="F74" s="6"/>
    </row>
    <row r="75" spans="2:6" ht="15">
      <c r="B75" s="6"/>
      <c r="C75" s="6"/>
      <c r="D75" s="39"/>
      <c r="E75" s="6"/>
      <c r="F75" s="6"/>
    </row>
    <row r="76" spans="2:6" ht="15">
      <c r="B76" s="6"/>
      <c r="C76" s="6"/>
      <c r="D76" s="39"/>
      <c r="E76" s="6"/>
      <c r="F76" s="6"/>
    </row>
    <row r="77" spans="2:6" ht="15">
      <c r="B77" s="6"/>
      <c r="C77" s="6"/>
      <c r="D77" s="39"/>
      <c r="E77" s="6"/>
      <c r="F77" s="6"/>
    </row>
    <row r="78" spans="2:6" ht="15">
      <c r="B78" s="6"/>
      <c r="C78" s="6"/>
      <c r="D78" s="39"/>
      <c r="E78" s="6"/>
      <c r="F78" s="6"/>
    </row>
    <row r="79" spans="2:6" ht="15">
      <c r="B79" s="6"/>
      <c r="C79" s="6"/>
      <c r="D79" s="39"/>
      <c r="E79" s="6"/>
      <c r="F79" s="6"/>
    </row>
    <row r="80" spans="2:6" ht="15">
      <c r="B80" s="6"/>
      <c r="C80" s="6"/>
      <c r="D80" s="39"/>
      <c r="E80" s="6"/>
      <c r="F80" s="6"/>
    </row>
    <row r="81" spans="2:6" ht="15">
      <c r="B81" s="6"/>
      <c r="C81" s="6"/>
      <c r="D81" s="39"/>
      <c r="E81" s="6"/>
      <c r="F81" s="6"/>
    </row>
    <row r="82" spans="2:6" ht="15">
      <c r="B82" s="6"/>
      <c r="C82" s="6"/>
      <c r="D82" s="39"/>
      <c r="E82" s="6"/>
      <c r="F82" s="6"/>
    </row>
    <row r="83" spans="2:6" ht="15">
      <c r="B83" s="6"/>
      <c r="C83" s="6"/>
      <c r="D83" s="39"/>
      <c r="E83" s="6"/>
      <c r="F83" s="6"/>
    </row>
    <row r="84" spans="2:6" ht="15">
      <c r="B84" s="6"/>
      <c r="C84" s="6"/>
      <c r="D84" s="39"/>
      <c r="E84" s="6"/>
      <c r="F84" s="6"/>
    </row>
    <row r="85" spans="2:6" ht="15">
      <c r="B85" s="6"/>
      <c r="C85" s="6"/>
      <c r="D85" s="39"/>
      <c r="E85" s="6"/>
      <c r="F85" s="6"/>
    </row>
    <row r="86" spans="2:6" ht="15">
      <c r="B86" s="6"/>
      <c r="C86" s="6"/>
      <c r="D86" s="39"/>
      <c r="E86" s="6"/>
      <c r="F86" s="6"/>
    </row>
    <row r="87" spans="2:6" ht="15">
      <c r="B87" s="6"/>
      <c r="C87" s="6"/>
      <c r="D87" s="39"/>
      <c r="E87" s="6"/>
      <c r="F87" s="6"/>
    </row>
    <row r="88" spans="2:6" ht="15">
      <c r="B88" s="6"/>
      <c r="C88" s="6"/>
      <c r="D88" s="39"/>
      <c r="E88" s="6"/>
      <c r="F88" s="6"/>
    </row>
    <row r="89" spans="2:6" ht="15">
      <c r="B89" s="6"/>
      <c r="C89" s="6"/>
      <c r="D89" s="39"/>
      <c r="E89" s="6"/>
      <c r="F89" s="6"/>
    </row>
    <row r="90" spans="2:6" ht="15">
      <c r="B90" s="6"/>
      <c r="C90" s="6"/>
      <c r="D90" s="39"/>
      <c r="E90" s="6"/>
      <c r="F90" s="6"/>
    </row>
    <row r="91" spans="2:6" ht="15">
      <c r="B91" s="6"/>
      <c r="C91" s="6"/>
      <c r="D91" s="39"/>
      <c r="E91" s="6"/>
      <c r="F91" s="6"/>
    </row>
    <row r="92" spans="2:6" ht="15">
      <c r="B92" s="6"/>
      <c r="C92" s="6"/>
      <c r="D92" s="39"/>
      <c r="E92" s="6"/>
      <c r="F92" s="6"/>
    </row>
    <row r="93" spans="2:6" ht="15">
      <c r="B93" s="6"/>
      <c r="C93" s="6"/>
      <c r="D93" s="39"/>
      <c r="E93" s="6"/>
      <c r="F93" s="6"/>
    </row>
    <row r="94" spans="2:6" ht="15">
      <c r="B94" s="6"/>
      <c r="C94" s="6"/>
      <c r="D94" s="39"/>
      <c r="E94" s="6"/>
      <c r="F94" s="6"/>
    </row>
    <row r="95" spans="2:6" ht="15">
      <c r="B95" s="6"/>
      <c r="C95" s="6"/>
      <c r="D95" s="39"/>
      <c r="E95" s="6"/>
      <c r="F95" s="6"/>
    </row>
    <row r="96" spans="2:6" ht="15">
      <c r="B96" s="6"/>
      <c r="C96" s="6"/>
      <c r="D96" s="39"/>
      <c r="E96" s="6"/>
      <c r="F96" s="6"/>
    </row>
    <row r="97" spans="2:6" ht="15">
      <c r="B97" s="6"/>
      <c r="C97" s="6"/>
      <c r="D97" s="39"/>
      <c r="E97" s="6"/>
      <c r="F97" s="6"/>
    </row>
    <row r="98" spans="2:6" ht="15">
      <c r="B98" s="6"/>
      <c r="C98" s="6"/>
      <c r="D98" s="39"/>
      <c r="E98" s="6"/>
      <c r="F98" s="6"/>
    </row>
    <row r="99" spans="2:6" ht="15">
      <c r="B99" s="6"/>
      <c r="C99" s="6"/>
      <c r="D99" s="39"/>
      <c r="E99" s="6"/>
      <c r="F99" s="6"/>
    </row>
    <row r="100" spans="2:6" ht="15">
      <c r="B100" s="6"/>
      <c r="C100" s="6"/>
      <c r="D100" s="39"/>
      <c r="E100" s="6"/>
      <c r="F100" s="6"/>
    </row>
    <row r="101" spans="2:6" ht="15">
      <c r="B101" s="6"/>
      <c r="C101" s="6"/>
      <c r="D101" s="39"/>
      <c r="E101" s="6"/>
      <c r="F101" s="6"/>
    </row>
    <row r="102" spans="2:6" ht="15">
      <c r="B102" s="6"/>
      <c r="C102" s="6"/>
      <c r="D102" s="39"/>
      <c r="E102" s="6"/>
      <c r="F102" s="6"/>
    </row>
    <row r="103" spans="2:6" ht="15">
      <c r="B103" s="6"/>
      <c r="C103" s="6"/>
      <c r="D103" s="39"/>
      <c r="E103" s="6"/>
      <c r="F103" s="6"/>
    </row>
    <row r="104" spans="2:6" ht="15">
      <c r="B104" s="6"/>
      <c r="C104" s="6"/>
      <c r="D104" s="39"/>
      <c r="E104" s="6"/>
      <c r="F104" s="6"/>
    </row>
    <row r="105" spans="2:6" ht="15">
      <c r="B105" s="6"/>
      <c r="C105" s="6"/>
      <c r="D105" s="39"/>
      <c r="E105" s="6"/>
      <c r="F105" s="6"/>
    </row>
    <row r="106" spans="2:6" ht="15">
      <c r="B106" s="6"/>
      <c r="C106" s="6"/>
      <c r="D106" s="39"/>
      <c r="E106" s="6"/>
      <c r="F106" s="6"/>
    </row>
    <row r="107" spans="2:6" ht="15">
      <c r="B107" s="6"/>
      <c r="C107" s="6"/>
      <c r="D107" s="39"/>
      <c r="E107" s="6"/>
      <c r="F107" s="6"/>
    </row>
    <row r="108" spans="2:6" ht="15">
      <c r="B108" s="6"/>
      <c r="C108" s="6"/>
      <c r="D108" s="39"/>
      <c r="E108" s="6"/>
      <c r="F108" s="6"/>
    </row>
    <row r="109" spans="2:6" ht="15">
      <c r="B109" s="6"/>
      <c r="C109" s="6"/>
      <c r="D109" s="39"/>
      <c r="E109" s="6"/>
      <c r="F109" s="6"/>
    </row>
    <row r="110" spans="2:6" ht="15">
      <c r="B110" s="6"/>
      <c r="C110" s="6"/>
      <c r="D110" s="39"/>
      <c r="E110" s="6"/>
      <c r="F110" s="6"/>
    </row>
    <row r="111" spans="2:6" ht="15">
      <c r="B111" s="6"/>
      <c r="C111" s="6"/>
      <c r="D111" s="39"/>
      <c r="E111" s="6"/>
      <c r="F111" s="6"/>
    </row>
    <row r="112" spans="2:6" ht="15">
      <c r="B112" s="6"/>
      <c r="C112" s="6"/>
      <c r="D112" s="39"/>
      <c r="E112" s="6"/>
      <c r="F112" s="6"/>
    </row>
    <row r="113" spans="2:6" ht="15">
      <c r="B113" s="6"/>
      <c r="C113" s="6"/>
      <c r="D113" s="39"/>
      <c r="E113" s="6"/>
      <c r="F113" s="6"/>
    </row>
    <row r="114" spans="2:6" ht="15">
      <c r="B114" s="6"/>
      <c r="C114" s="6"/>
      <c r="D114" s="39"/>
      <c r="E114" s="6"/>
      <c r="F114" s="6"/>
    </row>
    <row r="115" spans="2:6" ht="15">
      <c r="B115" s="6"/>
      <c r="C115" s="6"/>
      <c r="D115" s="39"/>
      <c r="E115" s="6"/>
      <c r="F115" s="6"/>
    </row>
    <row r="116" spans="2:6" ht="15">
      <c r="B116" s="6"/>
      <c r="C116" s="6"/>
      <c r="D116" s="39"/>
      <c r="E116" s="6"/>
      <c r="F116" s="6"/>
    </row>
    <row r="117" spans="2:6" ht="15">
      <c r="B117" s="6"/>
      <c r="C117" s="6"/>
      <c r="D117" s="39"/>
      <c r="E117" s="6"/>
      <c r="F117" s="6"/>
    </row>
    <row r="118" spans="2:6" ht="15">
      <c r="B118" s="6"/>
      <c r="C118" s="6"/>
      <c r="D118" s="39"/>
      <c r="E118" s="6"/>
      <c r="F118" s="6"/>
    </row>
    <row r="119" spans="2:6" ht="15">
      <c r="B119" s="6"/>
      <c r="C119" s="6"/>
      <c r="D119" s="39"/>
      <c r="E119" s="6"/>
      <c r="F119" s="6"/>
    </row>
    <row r="120" spans="2:6" ht="15">
      <c r="B120" s="6"/>
      <c r="C120" s="6"/>
      <c r="D120" s="39"/>
      <c r="E120" s="6"/>
      <c r="F120" s="6"/>
    </row>
    <row r="121" spans="2:6" ht="15">
      <c r="B121" s="6"/>
      <c r="C121" s="6"/>
      <c r="D121" s="39"/>
      <c r="E121" s="6"/>
      <c r="F121" s="6"/>
    </row>
    <row r="122" spans="2:6" ht="15">
      <c r="B122" s="6"/>
      <c r="C122" s="6"/>
      <c r="D122" s="39"/>
      <c r="E122" s="6"/>
      <c r="F122" s="6"/>
    </row>
    <row r="123" spans="2:6" ht="15">
      <c r="B123" s="6"/>
      <c r="C123" s="6"/>
      <c r="D123" s="39"/>
      <c r="E123" s="6"/>
      <c r="F123" s="6"/>
    </row>
    <row r="124" spans="2:6" ht="15">
      <c r="B124" s="6"/>
      <c r="C124" s="6"/>
      <c r="D124" s="39"/>
      <c r="E124" s="6"/>
      <c r="F124" s="6"/>
    </row>
    <row r="125" spans="2:6" ht="15">
      <c r="B125" s="6"/>
      <c r="C125" s="6"/>
      <c r="D125" s="39"/>
      <c r="E125" s="6"/>
      <c r="F125" s="6"/>
    </row>
    <row r="126" spans="2:6" ht="15">
      <c r="B126" s="6"/>
      <c r="C126" s="6"/>
      <c r="D126" s="39"/>
      <c r="E126" s="6"/>
      <c r="F126" s="6"/>
    </row>
    <row r="127" spans="2:6" ht="15">
      <c r="B127" s="6"/>
      <c r="C127" s="6"/>
      <c r="D127" s="39"/>
      <c r="E127" s="6"/>
      <c r="F127" s="6"/>
    </row>
    <row r="128" spans="2:6" ht="15">
      <c r="B128" s="6"/>
      <c r="C128" s="6"/>
      <c r="D128" s="39"/>
      <c r="E128" s="6"/>
      <c r="F128" s="6"/>
    </row>
    <row r="129" spans="2:6" ht="15">
      <c r="B129" s="6"/>
      <c r="C129" s="6"/>
      <c r="D129" s="39"/>
      <c r="E129" s="6"/>
      <c r="F129" s="6"/>
    </row>
    <row r="130" spans="2:6" ht="15">
      <c r="B130" s="6"/>
      <c r="C130" s="6"/>
      <c r="D130" s="39"/>
      <c r="E130" s="6"/>
      <c r="F130" s="6"/>
    </row>
    <row r="131" spans="2:6" ht="15">
      <c r="B131" s="6"/>
      <c r="C131" s="6"/>
      <c r="D131" s="39"/>
      <c r="E131" s="6"/>
      <c r="F131" s="6"/>
    </row>
    <row r="132" spans="2:6" ht="15">
      <c r="B132" s="6"/>
      <c r="C132" s="6"/>
      <c r="D132" s="39"/>
      <c r="E132" s="6"/>
      <c r="F132" s="6"/>
    </row>
    <row r="133" spans="2:6" ht="15">
      <c r="B133" s="6"/>
      <c r="C133" s="6"/>
      <c r="D133" s="39"/>
      <c r="E133" s="6"/>
      <c r="F133" s="6"/>
    </row>
    <row r="134" spans="2:6" ht="15">
      <c r="B134" s="6"/>
      <c r="C134" s="6"/>
      <c r="D134" s="39"/>
      <c r="E134" s="6"/>
      <c r="F134" s="6"/>
    </row>
    <row r="135" spans="2:6" ht="15">
      <c r="B135" s="6"/>
      <c r="C135" s="6"/>
      <c r="D135" s="39"/>
      <c r="E135" s="6"/>
      <c r="F135" s="6"/>
    </row>
    <row r="136" spans="2:6" ht="15">
      <c r="B136" s="6"/>
      <c r="C136" s="6"/>
      <c r="D136" s="39"/>
      <c r="E136" s="6"/>
      <c r="F136" s="6"/>
    </row>
    <row r="137" spans="2:6" ht="15">
      <c r="B137" s="6"/>
      <c r="C137" s="6"/>
      <c r="D137" s="39"/>
      <c r="E137" s="6"/>
      <c r="F137" s="6"/>
    </row>
    <row r="138" spans="2:6" ht="15">
      <c r="B138" s="6"/>
      <c r="C138" s="6"/>
      <c r="D138" s="39"/>
      <c r="E138" s="6"/>
      <c r="F138" s="6"/>
    </row>
    <row r="139" spans="2:6" ht="15">
      <c r="B139" s="6"/>
      <c r="C139" s="6"/>
      <c r="D139" s="39"/>
      <c r="E139" s="6"/>
      <c r="F139" s="6"/>
    </row>
    <row r="140" spans="2:6" ht="15">
      <c r="B140" s="6"/>
      <c r="C140" s="6"/>
      <c r="D140" s="39"/>
      <c r="E140" s="6"/>
      <c r="F140" s="6"/>
    </row>
    <row r="141" spans="2:6" ht="15">
      <c r="B141" s="6"/>
      <c r="C141" s="6"/>
      <c r="D141" s="39"/>
      <c r="E141" s="6"/>
      <c r="F141" s="6"/>
    </row>
    <row r="142" spans="2:6" ht="15">
      <c r="B142" s="6"/>
      <c r="C142" s="6"/>
      <c r="D142" s="39"/>
      <c r="E142" s="6"/>
      <c r="F142" s="6"/>
    </row>
    <row r="143" spans="2:6" ht="15">
      <c r="B143" s="6"/>
      <c r="C143" s="6"/>
      <c r="D143" s="39"/>
      <c r="E143" s="6"/>
      <c r="F143" s="6"/>
    </row>
    <row r="144" spans="2:6" ht="15">
      <c r="B144" s="6"/>
      <c r="C144" s="6"/>
      <c r="D144" s="39"/>
      <c r="E144" s="6"/>
      <c r="F144" s="6"/>
    </row>
    <row r="145" spans="2:6" ht="15">
      <c r="B145" s="6"/>
      <c r="C145" s="6"/>
      <c r="D145" s="39"/>
      <c r="E145" s="6"/>
      <c r="F145" s="6"/>
    </row>
    <row r="146" spans="2:6" ht="15">
      <c r="B146" s="6"/>
      <c r="C146" s="6"/>
      <c r="D146" s="39"/>
      <c r="E146" s="6"/>
      <c r="F146" s="6"/>
    </row>
    <row r="147" spans="2:6" ht="15">
      <c r="B147" s="6"/>
      <c r="C147" s="6"/>
      <c r="D147" s="39"/>
      <c r="E147" s="6"/>
      <c r="F147" s="6"/>
    </row>
    <row r="148" spans="2:6" ht="15">
      <c r="B148" s="6"/>
      <c r="C148" s="6"/>
      <c r="D148" s="39"/>
      <c r="E148" s="6"/>
      <c r="F148" s="6"/>
    </row>
    <row r="149" spans="2:6" ht="15">
      <c r="B149" s="6"/>
      <c r="C149" s="6"/>
      <c r="D149" s="39"/>
      <c r="E149" s="6"/>
      <c r="F149" s="6"/>
    </row>
    <row r="150" spans="2:6" ht="15">
      <c r="B150" s="6"/>
      <c r="C150" s="6"/>
      <c r="D150" s="39"/>
      <c r="E150" s="6"/>
      <c r="F150" s="6"/>
    </row>
    <row r="151" spans="2:6" ht="15">
      <c r="B151" s="6"/>
      <c r="C151" s="6"/>
      <c r="D151" s="39"/>
      <c r="E151" s="6"/>
      <c r="F151" s="6"/>
    </row>
    <row r="152" spans="2:6" ht="15">
      <c r="B152" s="6"/>
      <c r="C152" s="6"/>
      <c r="D152" s="39"/>
      <c r="E152" s="6"/>
      <c r="F152" s="6"/>
    </row>
    <row r="153" spans="2:6" ht="15">
      <c r="B153" s="6"/>
      <c r="C153" s="6"/>
      <c r="D153" s="39"/>
      <c r="E153" s="6"/>
      <c r="F153" s="6"/>
    </row>
    <row r="154" spans="2:6" ht="15">
      <c r="B154" s="6"/>
      <c r="C154" s="6"/>
      <c r="D154" s="39"/>
      <c r="E154" s="6"/>
      <c r="F154" s="6"/>
    </row>
    <row r="155" spans="2:6" ht="15">
      <c r="B155" s="6"/>
      <c r="C155" s="6"/>
      <c r="D155" s="39"/>
      <c r="E155" s="6"/>
      <c r="F155" s="6"/>
    </row>
    <row r="156" spans="2:6" ht="15">
      <c r="B156" s="6"/>
      <c r="C156" s="6"/>
      <c r="D156" s="39"/>
      <c r="E156" s="6"/>
      <c r="F156" s="6"/>
    </row>
    <row r="157" spans="2:6" ht="15">
      <c r="B157" s="6"/>
      <c r="C157" s="6"/>
      <c r="D157" s="39"/>
      <c r="E157" s="6"/>
      <c r="F157" s="6"/>
    </row>
    <row r="158" spans="2:6" ht="15">
      <c r="B158" s="6"/>
      <c r="C158" s="6"/>
      <c r="D158" s="39"/>
      <c r="E158" s="6"/>
      <c r="F158" s="6"/>
    </row>
    <row r="159" spans="2:6" ht="15">
      <c r="B159" s="6"/>
      <c r="C159" s="6"/>
      <c r="D159" s="39"/>
      <c r="E159" s="6"/>
      <c r="F159" s="6"/>
    </row>
    <row r="160" spans="2:6" ht="15">
      <c r="B160" s="6"/>
      <c r="C160" s="6"/>
      <c r="D160" s="39"/>
      <c r="E160" s="6"/>
      <c r="F160" s="6"/>
    </row>
    <row r="161" spans="2:6" ht="15">
      <c r="B161" s="6"/>
      <c r="C161" s="6"/>
      <c r="D161" s="39"/>
      <c r="E161" s="6"/>
      <c r="F161" s="6"/>
    </row>
    <row r="162" spans="2:6" ht="15">
      <c r="B162" s="6"/>
      <c r="C162" s="6"/>
      <c r="D162" s="39"/>
      <c r="E162" s="6"/>
      <c r="F162" s="6"/>
    </row>
    <row r="163" spans="2:6" ht="15">
      <c r="B163" s="6"/>
      <c r="C163" s="6"/>
      <c r="D163" s="39"/>
      <c r="E163" s="6"/>
      <c r="F163" s="6"/>
    </row>
    <row r="164" spans="2:6" ht="15">
      <c r="B164" s="6"/>
      <c r="C164" s="6"/>
      <c r="D164" s="39"/>
      <c r="E164" s="6"/>
      <c r="F164" s="6"/>
    </row>
    <row r="165" spans="2:6" ht="15">
      <c r="B165" s="6"/>
      <c r="C165" s="6"/>
      <c r="D165" s="39"/>
      <c r="E165" s="6"/>
      <c r="F165" s="6"/>
    </row>
    <row r="166" spans="2:6" ht="15">
      <c r="B166" s="6"/>
      <c r="C166" s="6"/>
      <c r="D166" s="39"/>
      <c r="E166" s="6"/>
      <c r="F166" s="6"/>
    </row>
    <row r="167" spans="2:6" ht="15">
      <c r="B167" s="6"/>
      <c r="C167" s="6"/>
      <c r="D167" s="39"/>
      <c r="E167" s="6"/>
      <c r="F167" s="6"/>
    </row>
    <row r="168" spans="2:6" ht="15">
      <c r="B168" s="6"/>
      <c r="C168" s="6"/>
      <c r="D168" s="39"/>
      <c r="E168" s="6"/>
      <c r="F168" s="6"/>
    </row>
    <row r="169" spans="2:6" ht="15">
      <c r="B169" s="6"/>
      <c r="C169" s="6"/>
      <c r="D169" s="39"/>
      <c r="E169" s="6"/>
      <c r="F169" s="6"/>
    </row>
    <row r="170" spans="2:6" ht="15">
      <c r="B170" s="6"/>
      <c r="C170" s="6"/>
      <c r="D170" s="39"/>
      <c r="E170" s="6"/>
      <c r="F170" s="6"/>
    </row>
    <row r="171" spans="2:6" ht="15">
      <c r="B171" s="6"/>
      <c r="C171" s="6"/>
      <c r="D171" s="39"/>
      <c r="E171" s="6"/>
      <c r="F171" s="6"/>
    </row>
    <row r="172" spans="2:6" ht="15">
      <c r="B172" s="6"/>
      <c r="C172" s="6"/>
      <c r="D172" s="39"/>
      <c r="E172" s="6"/>
      <c r="F172" s="6"/>
    </row>
    <row r="173" spans="2:6" ht="15">
      <c r="B173" s="6"/>
      <c r="C173" s="6"/>
      <c r="D173" s="39"/>
      <c r="E173" s="6"/>
      <c r="F173" s="6"/>
    </row>
    <row r="174" spans="2:6" ht="15">
      <c r="B174" s="6"/>
      <c r="C174" s="6"/>
      <c r="D174" s="39"/>
      <c r="E174" s="6"/>
      <c r="F174" s="6"/>
    </row>
    <row r="175" spans="2:6" ht="15">
      <c r="B175" s="6"/>
      <c r="C175" s="6"/>
      <c r="D175" s="39"/>
      <c r="E175" s="6"/>
      <c r="F175" s="6"/>
    </row>
    <row r="176" spans="2:6" ht="15">
      <c r="B176" s="6"/>
      <c r="C176" s="6"/>
      <c r="D176" s="39"/>
      <c r="E176" s="6"/>
      <c r="F176" s="6"/>
    </row>
    <row r="177" spans="2:6" ht="15">
      <c r="B177" s="6"/>
      <c r="C177" s="6"/>
      <c r="D177" s="39"/>
      <c r="E177" s="6"/>
      <c r="F177" s="6"/>
    </row>
    <row r="178" spans="2:6" ht="15">
      <c r="B178" s="6"/>
      <c r="C178" s="6"/>
      <c r="D178" s="39"/>
      <c r="E178" s="6"/>
      <c r="F178" s="6"/>
    </row>
    <row r="179" spans="2:6" ht="15">
      <c r="B179" s="6"/>
      <c r="C179" s="6"/>
      <c r="D179" s="39"/>
      <c r="E179" s="6"/>
      <c r="F179" s="6"/>
    </row>
    <row r="180" spans="2:6" ht="15">
      <c r="B180" s="6"/>
      <c r="C180" s="6"/>
      <c r="D180" s="39"/>
      <c r="E180" s="6"/>
      <c r="F180" s="6"/>
    </row>
    <row r="181" spans="2:6" ht="15">
      <c r="B181" s="6"/>
      <c r="C181" s="6"/>
      <c r="D181" s="39"/>
      <c r="E181" s="6"/>
      <c r="F181" s="6"/>
    </row>
    <row r="182" spans="2:6" ht="15">
      <c r="B182" s="6"/>
      <c r="C182" s="6"/>
      <c r="D182" s="39"/>
      <c r="E182" s="6"/>
      <c r="F182" s="6"/>
    </row>
    <row r="183" spans="2:6" ht="15">
      <c r="B183" s="6"/>
      <c r="C183" s="6"/>
      <c r="D183" s="39"/>
      <c r="E183" s="6"/>
      <c r="F183" s="6"/>
    </row>
    <row r="184" spans="2:6" ht="15">
      <c r="B184" s="6"/>
      <c r="C184" s="6"/>
      <c r="D184" s="39"/>
      <c r="E184" s="6"/>
      <c r="F184" s="6"/>
    </row>
    <row r="185" spans="2:6" ht="15">
      <c r="B185" s="6"/>
      <c r="C185" s="6"/>
      <c r="D185" s="39"/>
      <c r="E185" s="6"/>
      <c r="F185" s="6"/>
    </row>
    <row r="186" spans="2:6" ht="15">
      <c r="B186" s="6"/>
      <c r="C186" s="6"/>
      <c r="D186" s="39"/>
      <c r="E186" s="6"/>
      <c r="F186" s="6"/>
    </row>
    <row r="187" spans="2:6" ht="15">
      <c r="B187" s="6"/>
      <c r="C187" s="6"/>
      <c r="D187" s="39"/>
      <c r="E187" s="6"/>
      <c r="F187" s="6"/>
    </row>
    <row r="188" spans="2:6" ht="15">
      <c r="B188" s="6"/>
      <c r="C188" s="6"/>
      <c r="D188" s="39"/>
      <c r="E188" s="6"/>
      <c r="F188" s="6"/>
    </row>
    <row r="189" spans="2:6" ht="15">
      <c r="B189" s="6"/>
      <c r="C189" s="6"/>
      <c r="D189" s="39"/>
      <c r="E189" s="6"/>
      <c r="F189" s="6"/>
    </row>
    <row r="190" spans="2:6" ht="15">
      <c r="B190" s="6"/>
      <c r="C190" s="6"/>
      <c r="D190" s="39"/>
      <c r="E190" s="6"/>
      <c r="F190" s="6"/>
    </row>
    <row r="191" spans="2:6" ht="15">
      <c r="B191" s="6"/>
      <c r="C191" s="6"/>
      <c r="D191" s="39"/>
      <c r="E191" s="6"/>
      <c r="F191" s="6"/>
    </row>
    <row r="192" spans="2:6" ht="15">
      <c r="B192" s="6"/>
      <c r="C192" s="6"/>
      <c r="D192" s="39"/>
      <c r="E192" s="6"/>
      <c r="F192" s="6"/>
    </row>
    <row r="193" spans="2:6" ht="15">
      <c r="B193" s="6"/>
      <c r="C193" s="6"/>
      <c r="D193" s="39"/>
      <c r="E193" s="6"/>
      <c r="F193" s="6"/>
    </row>
    <row r="194" spans="2:6" ht="15">
      <c r="B194" s="6"/>
      <c r="C194" s="6"/>
      <c r="D194" s="39"/>
      <c r="E194" s="6"/>
      <c r="F194" s="6"/>
    </row>
    <row r="195" spans="2:6" ht="15">
      <c r="B195" s="6"/>
      <c r="C195" s="6"/>
      <c r="D195" s="39"/>
      <c r="E195" s="6"/>
      <c r="F195" s="6"/>
    </row>
    <row r="196" spans="2:6" ht="15">
      <c r="B196" s="6"/>
      <c r="C196" s="6"/>
      <c r="D196" s="39"/>
      <c r="E196" s="6"/>
      <c r="F196" s="6"/>
    </row>
    <row r="197" spans="2:6" ht="15">
      <c r="B197" s="6"/>
      <c r="C197" s="6"/>
      <c r="D197" s="39"/>
      <c r="E197" s="6"/>
      <c r="F197" s="6"/>
    </row>
    <row r="198" spans="2:6" ht="15">
      <c r="B198" s="6"/>
      <c r="C198" s="6"/>
      <c r="D198" s="39"/>
      <c r="E198" s="6"/>
      <c r="F198" s="6"/>
    </row>
    <row r="199" spans="2:6" ht="15">
      <c r="B199" s="6"/>
      <c r="C199" s="6"/>
      <c r="D199" s="39"/>
      <c r="E199" s="6"/>
      <c r="F199" s="6"/>
    </row>
    <row r="200" spans="2:6" ht="15">
      <c r="B200" s="6"/>
      <c r="C200" s="6"/>
      <c r="D200" s="39"/>
      <c r="E200" s="6"/>
      <c r="F200" s="6"/>
    </row>
    <row r="201" spans="2:6" ht="15">
      <c r="B201" s="6"/>
      <c r="C201" s="6"/>
      <c r="D201" s="39"/>
      <c r="E201" s="6"/>
      <c r="F201" s="6"/>
    </row>
    <row r="202" spans="2:6" ht="15">
      <c r="B202" s="6"/>
      <c r="C202" s="6"/>
      <c r="D202" s="39"/>
      <c r="E202" s="6"/>
      <c r="F202" s="6"/>
    </row>
    <row r="203" spans="2:6" ht="15">
      <c r="B203" s="6"/>
      <c r="C203" s="6"/>
      <c r="D203" s="39"/>
      <c r="E203" s="6"/>
      <c r="F203" s="6"/>
    </row>
    <row r="204" spans="2:6" ht="15">
      <c r="B204" s="6"/>
      <c r="C204" s="6"/>
      <c r="D204" s="39"/>
      <c r="E204" s="6"/>
      <c r="F204" s="6"/>
    </row>
    <row r="205" spans="2:6" ht="15">
      <c r="B205" s="6"/>
      <c r="C205" s="6"/>
      <c r="D205" s="39"/>
      <c r="E205" s="6"/>
      <c r="F205" s="6"/>
    </row>
    <row r="206" spans="2:6" ht="15">
      <c r="B206" s="6"/>
      <c r="C206" s="6"/>
      <c r="D206" s="39"/>
      <c r="E206" s="6"/>
      <c r="F206" s="6"/>
    </row>
    <row r="207" spans="2:6" ht="15">
      <c r="B207" s="6"/>
      <c r="C207" s="6"/>
      <c r="D207" s="39"/>
      <c r="E207" s="6"/>
      <c r="F207" s="6"/>
    </row>
    <row r="208" spans="2:6" ht="15">
      <c r="B208" s="6"/>
      <c r="C208" s="6"/>
      <c r="D208" s="39"/>
      <c r="E208" s="6"/>
      <c r="F208" s="6"/>
    </row>
    <row r="209" spans="2:6" ht="15">
      <c r="B209" s="6"/>
      <c r="C209" s="6"/>
      <c r="D209" s="39"/>
      <c r="E209" s="6"/>
      <c r="F209" s="6"/>
    </row>
    <row r="210" spans="2:6" ht="15">
      <c r="B210" s="6"/>
      <c r="C210" s="6"/>
      <c r="D210" s="39"/>
      <c r="E210" s="6"/>
      <c r="F210" s="6"/>
    </row>
    <row r="211" spans="2:6" ht="15">
      <c r="B211" s="6"/>
      <c r="C211" s="6"/>
      <c r="D211" s="39"/>
      <c r="E211" s="6"/>
      <c r="F211" s="6"/>
    </row>
    <row r="212" spans="2:6" ht="15">
      <c r="B212" s="6"/>
      <c r="C212" s="6"/>
      <c r="D212" s="39"/>
      <c r="E212" s="6"/>
      <c r="F212" s="6"/>
    </row>
    <row r="213" spans="2:6" ht="15">
      <c r="B213" s="6"/>
      <c r="C213" s="6"/>
      <c r="D213" s="39"/>
      <c r="E213" s="6"/>
      <c r="F213" s="6"/>
    </row>
    <row r="214" spans="2:6" ht="15">
      <c r="B214" s="6"/>
      <c r="C214" s="6"/>
      <c r="D214" s="39"/>
      <c r="E214" s="6"/>
      <c r="F214" s="6"/>
    </row>
    <row r="215" spans="2:6" ht="15">
      <c r="B215" s="6"/>
      <c r="C215" s="6"/>
      <c r="D215" s="39"/>
      <c r="E215" s="6"/>
      <c r="F215" s="6"/>
    </row>
    <row r="216" spans="2:6" ht="15">
      <c r="B216" s="6"/>
      <c r="C216" s="6"/>
      <c r="D216" s="39"/>
      <c r="E216" s="6"/>
      <c r="F216" s="6"/>
    </row>
    <row r="217" spans="2:6" ht="15">
      <c r="B217" s="6"/>
      <c r="C217" s="6"/>
      <c r="D217" s="39"/>
      <c r="E217" s="6"/>
      <c r="F217" s="6"/>
    </row>
    <row r="218" spans="2:6" ht="15">
      <c r="B218" s="6"/>
      <c r="C218" s="6"/>
      <c r="D218" s="39"/>
      <c r="E218" s="6"/>
      <c r="F218" s="6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22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1" sqref="L11"/>
    </sheetView>
  </sheetViews>
  <sheetFormatPr defaultColWidth="9.140625" defaultRowHeight="12.75"/>
  <cols>
    <col min="1" max="1" width="60.00390625" style="9" customWidth="1"/>
    <col min="2" max="3" width="13.421875" style="26" customWidth="1"/>
    <col min="4" max="4" width="2.28125" style="42" customWidth="1"/>
    <col min="5" max="6" width="13.421875" style="26" customWidth="1"/>
    <col min="7" max="7" width="5.421875" style="42" customWidth="1"/>
    <col min="8" max="16384" width="9.140625" style="28" customWidth="1"/>
  </cols>
  <sheetData>
    <row r="1" spans="1:7" s="3" customFormat="1" ht="12.75">
      <c r="A1" s="43" t="s">
        <v>70</v>
      </c>
      <c r="B1" s="27"/>
      <c r="C1" s="27"/>
      <c r="D1" s="36"/>
      <c r="E1" s="27"/>
      <c r="F1" s="27"/>
      <c r="G1" s="36"/>
    </row>
    <row r="2" spans="1:7" s="3" customFormat="1" ht="12.75" customHeight="1">
      <c r="A2" s="67"/>
      <c r="B2" s="27"/>
      <c r="C2" s="27"/>
      <c r="D2" s="36"/>
      <c r="E2" s="27"/>
      <c r="F2" s="27"/>
      <c r="G2" s="36"/>
    </row>
    <row r="3" spans="1:7" s="3" customFormat="1" ht="25.5" customHeight="1">
      <c r="A3" s="67"/>
      <c r="B3" s="84" t="s">
        <v>90</v>
      </c>
      <c r="C3" s="84"/>
      <c r="D3" s="37"/>
      <c r="E3" s="84" t="s">
        <v>91</v>
      </c>
      <c r="F3" s="84"/>
      <c r="G3" s="36"/>
    </row>
    <row r="4" spans="1:7" ht="25.5">
      <c r="A4" s="35"/>
      <c r="B4" s="8" t="s">
        <v>75</v>
      </c>
      <c r="C4" s="8" t="s">
        <v>77</v>
      </c>
      <c r="D4" s="25"/>
      <c r="E4" s="8" t="s">
        <v>75</v>
      </c>
      <c r="F4" s="8" t="s">
        <v>77</v>
      </c>
      <c r="G4" s="41"/>
    </row>
    <row r="5" spans="1:7" ht="12.75">
      <c r="A5" s="62" t="s">
        <v>50</v>
      </c>
      <c r="B5" s="13"/>
      <c r="C5" s="13"/>
      <c r="D5" s="13"/>
      <c r="E5" s="13"/>
      <c r="F5" s="13"/>
      <c r="G5" s="68"/>
    </row>
    <row r="6" spans="1:7" ht="12.75">
      <c r="A6" s="69" t="s">
        <v>10</v>
      </c>
      <c r="B6" s="77">
        <v>1031723</v>
      </c>
      <c r="C6" s="77">
        <v>739</v>
      </c>
      <c r="D6" s="58"/>
      <c r="E6" s="77">
        <v>1002603</v>
      </c>
      <c r="F6" s="77">
        <v>216</v>
      </c>
      <c r="G6" s="58"/>
    </row>
    <row r="7" spans="1:7" ht="12.75">
      <c r="A7" s="69"/>
      <c r="B7" s="77"/>
      <c r="C7" s="77"/>
      <c r="D7" s="58"/>
      <c r="E7" s="77"/>
      <c r="F7" s="77"/>
      <c r="G7" s="58"/>
    </row>
    <row r="8" spans="1:7" ht="12.75">
      <c r="A8" s="21" t="s">
        <v>12</v>
      </c>
      <c r="B8" s="51">
        <v>610365</v>
      </c>
      <c r="C8" s="51">
        <v>20011</v>
      </c>
      <c r="D8" s="54"/>
      <c r="E8" s="51">
        <v>590289</v>
      </c>
      <c r="F8" s="51">
        <v>21464</v>
      </c>
      <c r="G8" s="54"/>
    </row>
    <row r="9" spans="1:7" ht="12.75">
      <c r="A9" s="21" t="s">
        <v>13</v>
      </c>
      <c r="B9" s="51">
        <v>178067</v>
      </c>
      <c r="C9" s="51">
        <v>2919</v>
      </c>
      <c r="D9" s="54"/>
      <c r="E9" s="51">
        <v>177884</v>
      </c>
      <c r="F9" s="51">
        <v>2848</v>
      </c>
      <c r="G9" s="54"/>
    </row>
    <row r="10" spans="1:7" ht="12.75">
      <c r="A10" s="21" t="s">
        <v>14</v>
      </c>
      <c r="B10" s="51">
        <v>161914</v>
      </c>
      <c r="C10" s="51"/>
      <c r="D10" s="54"/>
      <c r="E10" s="51">
        <v>162236</v>
      </c>
      <c r="F10" s="51"/>
      <c r="G10" s="54"/>
    </row>
    <row r="11" spans="1:7" ht="12.75">
      <c r="A11" s="21" t="s">
        <v>81</v>
      </c>
      <c r="B11" s="51">
        <v>33484</v>
      </c>
      <c r="C11" s="51"/>
      <c r="D11" s="54"/>
      <c r="E11" s="51">
        <v>34635</v>
      </c>
      <c r="F11" s="51"/>
      <c r="G11" s="54"/>
    </row>
    <row r="12" spans="1:7" ht="12.75">
      <c r="A12" s="21" t="s">
        <v>82</v>
      </c>
      <c r="B12" s="51">
        <v>47551</v>
      </c>
      <c r="C12" s="51"/>
      <c r="D12" s="54"/>
      <c r="E12" s="51">
        <v>42973</v>
      </c>
      <c r="F12" s="51"/>
      <c r="G12" s="54"/>
    </row>
    <row r="13" spans="1:7" ht="12.75">
      <c r="A13" s="21" t="s">
        <v>11</v>
      </c>
      <c r="B13" s="51">
        <v>74172</v>
      </c>
      <c r="C13" s="51">
        <v>665</v>
      </c>
      <c r="D13" s="54"/>
      <c r="E13" s="51">
        <v>78984</v>
      </c>
      <c r="F13" s="51">
        <v>496</v>
      </c>
      <c r="G13" s="54"/>
    </row>
    <row r="14" spans="1:7" ht="12.75">
      <c r="A14" s="21" t="s">
        <v>15</v>
      </c>
      <c r="B14" s="51">
        <v>14025</v>
      </c>
      <c r="C14" s="51">
        <v>21</v>
      </c>
      <c r="D14" s="54"/>
      <c r="E14" s="51">
        <v>15492</v>
      </c>
      <c r="F14" s="51">
        <v>30</v>
      </c>
      <c r="G14" s="54"/>
    </row>
    <row r="15" spans="1:7" ht="13.5" thickBot="1">
      <c r="A15" s="71" t="s">
        <v>16</v>
      </c>
      <c r="B15" s="78">
        <f>+B6-B8-B9-B10-B11-B12+B13-B14</f>
        <v>60489</v>
      </c>
      <c r="C15" s="78"/>
      <c r="D15" s="79"/>
      <c r="E15" s="78">
        <v>58078</v>
      </c>
      <c r="F15" s="78"/>
      <c r="G15" s="79"/>
    </row>
    <row r="16" spans="2:7" ht="13.5" thickTop="1">
      <c r="B16" s="51"/>
      <c r="C16" s="51"/>
      <c r="D16" s="54"/>
      <c r="E16" s="51"/>
      <c r="F16" s="51"/>
      <c r="G16" s="54"/>
    </row>
    <row r="17" spans="1:7" ht="12.75">
      <c r="A17" s="9" t="s">
        <v>17</v>
      </c>
      <c r="B17" s="51">
        <v>487</v>
      </c>
      <c r="C17" s="51">
        <v>480</v>
      </c>
      <c r="D17" s="54"/>
      <c r="E17" s="51">
        <v>281</v>
      </c>
      <c r="F17" s="51">
        <v>302</v>
      </c>
      <c r="G17" s="54"/>
    </row>
    <row r="18" spans="1:7" ht="12.75">
      <c r="A18" s="20" t="s">
        <v>24</v>
      </c>
      <c r="B18" s="51">
        <v>733</v>
      </c>
      <c r="C18" s="51"/>
      <c r="D18" s="54"/>
      <c r="E18" s="51">
        <v>564</v>
      </c>
      <c r="F18" s="51"/>
      <c r="G18" s="54"/>
    </row>
    <row r="19" spans="1:7" ht="12.75">
      <c r="A19" s="20" t="s">
        <v>25</v>
      </c>
      <c r="B19" s="51">
        <f>28517-664</f>
        <v>27853</v>
      </c>
      <c r="C19" s="51">
        <v>100</v>
      </c>
      <c r="D19" s="54"/>
      <c r="E19" s="51">
        <v>28551</v>
      </c>
      <c r="F19" s="51">
        <v>124</v>
      </c>
      <c r="G19" s="54"/>
    </row>
    <row r="20" spans="1:7" ht="12.75">
      <c r="A20" s="34" t="s">
        <v>74</v>
      </c>
      <c r="B20" s="51">
        <v>-246</v>
      </c>
      <c r="C20" s="51"/>
      <c r="D20" s="54"/>
      <c r="E20" s="51">
        <v>153</v>
      </c>
      <c r="F20" s="51"/>
      <c r="G20" s="54"/>
    </row>
    <row r="21" spans="1:7" ht="13.5" thickBot="1">
      <c r="A21" s="72" t="s">
        <v>18</v>
      </c>
      <c r="B21" s="60">
        <f>+B15+B17+B18-B19+B20</f>
        <v>33610</v>
      </c>
      <c r="C21" s="60"/>
      <c r="D21" s="58"/>
      <c r="E21" s="60">
        <v>30525</v>
      </c>
      <c r="F21" s="60"/>
      <c r="G21" s="58"/>
    </row>
    <row r="22" spans="2:7" ht="13.5" thickTop="1">
      <c r="B22" s="51"/>
      <c r="C22" s="51"/>
      <c r="D22" s="54"/>
      <c r="E22" s="51"/>
      <c r="F22" s="51"/>
      <c r="G22" s="54"/>
    </row>
    <row r="23" spans="1:7" ht="12.75">
      <c r="A23" s="21" t="s">
        <v>26</v>
      </c>
      <c r="B23" s="51">
        <v>14453</v>
      </c>
      <c r="C23" s="51"/>
      <c r="D23" s="58"/>
      <c r="E23" s="51">
        <v>12210</v>
      </c>
      <c r="F23" s="51"/>
      <c r="G23" s="54"/>
    </row>
    <row r="24" spans="1:7" ht="13.5" thickBot="1">
      <c r="A24" s="73" t="s">
        <v>27</v>
      </c>
      <c r="B24" s="60">
        <f>+B21-B23</f>
        <v>19157</v>
      </c>
      <c r="C24" s="60"/>
      <c r="D24" s="58"/>
      <c r="E24" s="60">
        <v>18315</v>
      </c>
      <c r="F24" s="60"/>
      <c r="G24" s="58"/>
    </row>
    <row r="25" spans="1:7" ht="13.5" thickTop="1">
      <c r="A25" s="74"/>
      <c r="B25" s="58"/>
      <c r="C25" s="58"/>
      <c r="D25" s="58"/>
      <c r="E25" s="58"/>
      <c r="F25" s="58"/>
      <c r="G25" s="58"/>
    </row>
    <row r="26" spans="1:7" ht="12.75">
      <c r="A26" s="44" t="s">
        <v>31</v>
      </c>
      <c r="B26" s="54"/>
      <c r="C26" s="54"/>
      <c r="D26" s="58"/>
      <c r="E26" s="54"/>
      <c r="F26" s="54"/>
      <c r="G26" s="54"/>
    </row>
    <row r="27" spans="1:7" ht="12.75">
      <c r="A27" s="30" t="s">
        <v>19</v>
      </c>
      <c r="B27" s="51"/>
      <c r="C27" s="51"/>
      <c r="D27" s="58"/>
      <c r="E27" s="51"/>
      <c r="F27" s="51"/>
      <c r="G27" s="54"/>
    </row>
    <row r="28" spans="2:7" ht="12.75">
      <c r="B28" s="51"/>
      <c r="C28" s="51"/>
      <c r="D28" s="54"/>
      <c r="E28" s="51"/>
      <c r="F28" s="51"/>
      <c r="G28" s="54"/>
    </row>
    <row r="29" spans="1:7" ht="13.5" thickBot="1">
      <c r="A29" s="75" t="s">
        <v>60</v>
      </c>
      <c r="B29" s="60">
        <f>+B24+B27</f>
        <v>19157</v>
      </c>
      <c r="C29" s="60"/>
      <c r="D29" s="58"/>
      <c r="E29" s="60">
        <v>18315</v>
      </c>
      <c r="F29" s="60"/>
      <c r="G29" s="58"/>
    </row>
    <row r="30" spans="1:7" ht="13.5" thickTop="1">
      <c r="A30" s="76"/>
      <c r="B30" s="58"/>
      <c r="C30" s="58"/>
      <c r="D30" s="58"/>
      <c r="E30" s="58"/>
      <c r="F30" s="58"/>
      <c r="G30" s="58"/>
    </row>
    <row r="31" spans="1:7" ht="12.75">
      <c r="A31" s="76" t="s">
        <v>28</v>
      </c>
      <c r="B31" s="58"/>
      <c r="C31" s="58"/>
      <c r="D31" s="58"/>
      <c r="E31" s="58"/>
      <c r="F31" s="58"/>
      <c r="G31" s="58"/>
    </row>
    <row r="32" spans="1:7" ht="12.75">
      <c r="A32" s="70" t="s">
        <v>29</v>
      </c>
      <c r="B32" s="77">
        <f>+B29-B33</f>
        <v>19157</v>
      </c>
      <c r="C32" s="77"/>
      <c r="D32" s="58"/>
      <c r="E32" s="77">
        <v>18307</v>
      </c>
      <c r="F32" s="77"/>
      <c r="G32" s="58"/>
    </row>
    <row r="33" spans="1:7" ht="12.75">
      <c r="A33" s="69" t="s">
        <v>30</v>
      </c>
      <c r="B33" s="77">
        <v>0</v>
      </c>
      <c r="C33" s="77"/>
      <c r="D33" s="58"/>
      <c r="E33" s="77">
        <v>8</v>
      </c>
      <c r="F33" s="77"/>
      <c r="G33" s="58"/>
    </row>
    <row r="34" spans="1:7" ht="12.75">
      <c r="A34" s="69"/>
      <c r="B34" s="77"/>
      <c r="C34" s="77"/>
      <c r="D34" s="58"/>
      <c r="E34" s="77"/>
      <c r="F34" s="77"/>
      <c r="G34" s="58"/>
    </row>
    <row r="35" spans="1:7" ht="12.75">
      <c r="A35" s="70" t="s">
        <v>79</v>
      </c>
      <c r="B35" s="80">
        <v>0.053</v>
      </c>
      <c r="C35" s="51"/>
      <c r="D35" s="54"/>
      <c r="E35" s="80">
        <v>0.051</v>
      </c>
      <c r="F35" s="51"/>
      <c r="G35" s="81"/>
    </row>
    <row r="36" spans="1:7" ht="12.75">
      <c r="A36" s="70" t="s">
        <v>80</v>
      </c>
      <c r="B36" s="80">
        <v>0.053</v>
      </c>
      <c r="C36" s="51"/>
      <c r="D36" s="54"/>
      <c r="E36" s="80">
        <v>0.051</v>
      </c>
      <c r="F36" s="51"/>
      <c r="G36" s="81"/>
    </row>
    <row r="37" spans="2:7" ht="12.75">
      <c r="B37" s="51"/>
      <c r="C37" s="51"/>
      <c r="D37" s="54"/>
      <c r="E37" s="51"/>
      <c r="F37" s="51"/>
      <c r="G37" s="54"/>
    </row>
    <row r="38" spans="2:7" ht="12.75">
      <c r="B38" s="51"/>
      <c r="C38" s="51"/>
      <c r="D38" s="54"/>
      <c r="E38" s="51"/>
      <c r="F38" s="51"/>
      <c r="G38" s="54"/>
    </row>
    <row r="39" spans="2:7" ht="12.75">
      <c r="B39" s="51"/>
      <c r="C39" s="51"/>
      <c r="D39" s="54"/>
      <c r="E39" s="51"/>
      <c r="F39" s="51"/>
      <c r="G39" s="54"/>
    </row>
    <row r="40" spans="2:7" ht="12.75">
      <c r="B40" s="51"/>
      <c r="C40" s="51"/>
      <c r="D40" s="54"/>
      <c r="E40" s="51"/>
      <c r="F40" s="51"/>
      <c r="G40" s="54"/>
    </row>
    <row r="41" spans="2:7" ht="12.75">
      <c r="B41" s="51"/>
      <c r="C41" s="51"/>
      <c r="D41" s="54"/>
      <c r="E41" s="51"/>
      <c r="F41" s="51"/>
      <c r="G41" s="54"/>
    </row>
    <row r="42" spans="2:7" ht="12.75">
      <c r="B42" s="51"/>
      <c r="C42" s="51"/>
      <c r="D42" s="54"/>
      <c r="E42" s="51"/>
      <c r="F42" s="51"/>
      <c r="G42" s="54"/>
    </row>
    <row r="43" spans="2:7" ht="12.75">
      <c r="B43" s="51"/>
      <c r="C43" s="51"/>
      <c r="D43" s="54"/>
      <c r="E43" s="51"/>
      <c r="F43" s="51"/>
      <c r="G43" s="54"/>
    </row>
    <row r="44" spans="2:7" ht="12.75">
      <c r="B44" s="51"/>
      <c r="C44" s="51"/>
      <c r="D44" s="54"/>
      <c r="E44" s="51"/>
      <c r="F44" s="51"/>
      <c r="G44" s="54"/>
    </row>
    <row r="45" spans="2:7" ht="12.75">
      <c r="B45" s="51"/>
      <c r="C45" s="51"/>
      <c r="D45" s="54"/>
      <c r="E45" s="51"/>
      <c r="F45" s="51"/>
      <c r="G45" s="54"/>
    </row>
    <row r="46" spans="2:7" ht="12.75">
      <c r="B46" s="51"/>
      <c r="C46" s="51"/>
      <c r="D46" s="54"/>
      <c r="E46" s="51"/>
      <c r="F46" s="51"/>
      <c r="G46" s="54"/>
    </row>
    <row r="47" spans="2:7" ht="12.75">
      <c r="B47" s="51"/>
      <c r="C47" s="51"/>
      <c r="D47" s="54"/>
      <c r="E47" s="51"/>
      <c r="F47" s="51"/>
      <c r="G47" s="54"/>
    </row>
    <row r="48" spans="2:7" ht="12.75">
      <c r="B48" s="51"/>
      <c r="C48" s="51"/>
      <c r="D48" s="54"/>
      <c r="E48" s="51"/>
      <c r="F48" s="51"/>
      <c r="G48" s="54"/>
    </row>
    <row r="49" spans="2:7" ht="12.75">
      <c r="B49" s="51"/>
      <c r="C49" s="51"/>
      <c r="D49" s="54"/>
      <c r="E49" s="51"/>
      <c r="F49" s="51"/>
      <c r="G49" s="54"/>
    </row>
    <row r="50" spans="2:7" ht="12.75">
      <c r="B50" s="51"/>
      <c r="C50" s="51"/>
      <c r="D50" s="54"/>
      <c r="E50" s="51"/>
      <c r="F50" s="51"/>
      <c r="G50" s="54"/>
    </row>
    <row r="51" spans="2:7" ht="12.75">
      <c r="B51" s="51"/>
      <c r="C51" s="51"/>
      <c r="D51" s="54"/>
      <c r="E51" s="51"/>
      <c r="F51" s="51"/>
      <c r="G51" s="54"/>
    </row>
    <row r="52" spans="2:7" ht="12.75">
      <c r="B52" s="51"/>
      <c r="C52" s="51"/>
      <c r="D52" s="54"/>
      <c r="E52" s="51"/>
      <c r="F52" s="51"/>
      <c r="G52" s="54"/>
    </row>
    <row r="53" spans="2:7" ht="12.75">
      <c r="B53" s="51"/>
      <c r="C53" s="51"/>
      <c r="D53" s="54"/>
      <c r="E53" s="51"/>
      <c r="F53" s="51"/>
      <c r="G53" s="54"/>
    </row>
    <row r="54" spans="2:7" ht="12.75">
      <c r="B54" s="51"/>
      <c r="C54" s="51"/>
      <c r="D54" s="54"/>
      <c r="E54" s="51"/>
      <c r="F54" s="51"/>
      <c r="G54" s="54"/>
    </row>
    <row r="55" spans="2:7" ht="12.75">
      <c r="B55" s="51"/>
      <c r="C55" s="51"/>
      <c r="D55" s="54"/>
      <c r="E55" s="51"/>
      <c r="F55" s="51"/>
      <c r="G55" s="54"/>
    </row>
    <row r="56" spans="2:7" ht="12.75">
      <c r="B56" s="51"/>
      <c r="C56" s="51"/>
      <c r="D56" s="54"/>
      <c r="E56" s="51"/>
      <c r="F56" s="51"/>
      <c r="G56" s="54"/>
    </row>
    <row r="57" spans="2:7" ht="12.75">
      <c r="B57" s="51"/>
      <c r="C57" s="51"/>
      <c r="D57" s="54"/>
      <c r="E57" s="51"/>
      <c r="F57" s="51"/>
      <c r="G57" s="54"/>
    </row>
    <row r="58" spans="2:7" ht="12.75">
      <c r="B58" s="51"/>
      <c r="C58" s="51"/>
      <c r="D58" s="54"/>
      <c r="E58" s="51"/>
      <c r="F58" s="51"/>
      <c r="G58" s="54"/>
    </row>
    <row r="59" spans="2:7" ht="12.75">
      <c r="B59" s="51"/>
      <c r="C59" s="51"/>
      <c r="D59" s="54"/>
      <c r="E59" s="51"/>
      <c r="F59" s="51"/>
      <c r="G59" s="54"/>
    </row>
    <row r="60" spans="2:7" ht="12.75">
      <c r="B60" s="51"/>
      <c r="C60" s="51"/>
      <c r="D60" s="54"/>
      <c r="E60" s="51"/>
      <c r="F60" s="51"/>
      <c r="G60" s="54"/>
    </row>
    <row r="61" spans="2:7" ht="12.75">
      <c r="B61" s="51"/>
      <c r="C61" s="51"/>
      <c r="D61" s="54"/>
      <c r="E61" s="51"/>
      <c r="F61" s="51"/>
      <c r="G61" s="54"/>
    </row>
    <row r="62" spans="2:7" ht="12.75">
      <c r="B62" s="51"/>
      <c r="C62" s="51"/>
      <c r="D62" s="54"/>
      <c r="E62" s="51"/>
      <c r="F62" s="51"/>
      <c r="G62" s="54"/>
    </row>
    <row r="63" spans="2:7" ht="12.75">
      <c r="B63" s="51"/>
      <c r="C63" s="51"/>
      <c r="D63" s="54"/>
      <c r="E63" s="51"/>
      <c r="F63" s="51"/>
      <c r="G63" s="54"/>
    </row>
    <row r="64" spans="2:7" ht="12.75">
      <c r="B64" s="51"/>
      <c r="C64" s="51"/>
      <c r="D64" s="54"/>
      <c r="E64" s="51"/>
      <c r="F64" s="51"/>
      <c r="G64" s="54"/>
    </row>
    <row r="65" spans="2:7" ht="12.75">
      <c r="B65" s="51"/>
      <c r="C65" s="51"/>
      <c r="D65" s="54"/>
      <c r="E65" s="51"/>
      <c r="F65" s="51"/>
      <c r="G65" s="54"/>
    </row>
    <row r="66" spans="2:7" ht="12.75">
      <c r="B66" s="51"/>
      <c r="C66" s="51"/>
      <c r="D66" s="54"/>
      <c r="E66" s="51"/>
      <c r="F66" s="51"/>
      <c r="G66" s="54"/>
    </row>
    <row r="67" spans="2:7" ht="12.75">
      <c r="B67" s="51"/>
      <c r="C67" s="51"/>
      <c r="D67" s="54"/>
      <c r="E67" s="51"/>
      <c r="F67" s="51"/>
      <c r="G67" s="54"/>
    </row>
    <row r="68" spans="2:7" ht="12.75">
      <c r="B68" s="51"/>
      <c r="C68" s="51"/>
      <c r="D68" s="54"/>
      <c r="E68" s="51"/>
      <c r="F68" s="51"/>
      <c r="G68" s="54"/>
    </row>
    <row r="69" spans="2:7" ht="12.75">
      <c r="B69" s="51"/>
      <c r="C69" s="51"/>
      <c r="D69" s="54"/>
      <c r="E69" s="51"/>
      <c r="F69" s="51"/>
      <c r="G69" s="54"/>
    </row>
    <row r="70" spans="2:7" ht="12.75">
      <c r="B70" s="51"/>
      <c r="C70" s="51"/>
      <c r="D70" s="54"/>
      <c r="E70" s="51"/>
      <c r="F70" s="51"/>
      <c r="G70" s="54"/>
    </row>
    <row r="71" spans="2:7" ht="12.75">
      <c r="B71" s="51"/>
      <c r="C71" s="51"/>
      <c r="D71" s="54"/>
      <c r="E71" s="51"/>
      <c r="F71" s="51"/>
      <c r="G71" s="54"/>
    </row>
    <row r="72" spans="2:7" ht="12.75">
      <c r="B72" s="51"/>
      <c r="C72" s="51"/>
      <c r="D72" s="54"/>
      <c r="E72" s="51"/>
      <c r="F72" s="51"/>
      <c r="G72" s="54"/>
    </row>
    <row r="73" spans="2:7" ht="12.75">
      <c r="B73" s="51"/>
      <c r="C73" s="51"/>
      <c r="D73" s="54"/>
      <c r="E73" s="51"/>
      <c r="F73" s="51"/>
      <c r="G73" s="54"/>
    </row>
    <row r="74" spans="2:7" ht="12.75">
      <c r="B74" s="51"/>
      <c r="C74" s="51"/>
      <c r="D74" s="54"/>
      <c r="E74" s="51"/>
      <c r="F74" s="51"/>
      <c r="G74" s="54"/>
    </row>
    <row r="75" spans="2:7" ht="12.75">
      <c r="B75" s="51"/>
      <c r="C75" s="51"/>
      <c r="D75" s="54"/>
      <c r="E75" s="51"/>
      <c r="F75" s="51"/>
      <c r="G75" s="54"/>
    </row>
    <row r="76" spans="2:7" ht="12.75">
      <c r="B76" s="51"/>
      <c r="C76" s="51"/>
      <c r="D76" s="54"/>
      <c r="E76" s="51"/>
      <c r="F76" s="51"/>
      <c r="G76" s="54"/>
    </row>
    <row r="77" spans="2:7" ht="12.75">
      <c r="B77" s="51"/>
      <c r="C77" s="51"/>
      <c r="D77" s="54"/>
      <c r="E77" s="51"/>
      <c r="F77" s="51"/>
      <c r="G77" s="54"/>
    </row>
    <row r="78" spans="2:7" ht="12.75">
      <c r="B78" s="51"/>
      <c r="C78" s="51"/>
      <c r="D78" s="54"/>
      <c r="E78" s="51"/>
      <c r="F78" s="51"/>
      <c r="G78" s="54"/>
    </row>
    <row r="79" spans="2:7" ht="12.75">
      <c r="B79" s="51"/>
      <c r="C79" s="51"/>
      <c r="D79" s="54"/>
      <c r="E79" s="51"/>
      <c r="F79" s="51"/>
      <c r="G79" s="54"/>
    </row>
    <row r="80" spans="2:7" ht="12.75">
      <c r="B80" s="51"/>
      <c r="C80" s="51"/>
      <c r="D80" s="54"/>
      <c r="E80" s="51"/>
      <c r="F80" s="51"/>
      <c r="G80" s="54"/>
    </row>
    <row r="81" spans="2:7" ht="12.75">
      <c r="B81" s="51"/>
      <c r="C81" s="51"/>
      <c r="D81" s="54"/>
      <c r="E81" s="51"/>
      <c r="F81" s="51"/>
      <c r="G81" s="54"/>
    </row>
    <row r="82" spans="2:7" ht="12.75">
      <c r="B82" s="51"/>
      <c r="C82" s="51"/>
      <c r="D82" s="54"/>
      <c r="E82" s="51"/>
      <c r="F82" s="51"/>
      <c r="G82" s="54"/>
    </row>
    <row r="83" spans="2:7" ht="12.75">
      <c r="B83" s="51"/>
      <c r="C83" s="51"/>
      <c r="D83" s="54"/>
      <c r="E83" s="51"/>
      <c r="F83" s="51"/>
      <c r="G83" s="54"/>
    </row>
    <row r="84" spans="2:7" ht="12.75">
      <c r="B84" s="51"/>
      <c r="C84" s="51"/>
      <c r="D84" s="54"/>
      <c r="E84" s="51"/>
      <c r="F84" s="51"/>
      <c r="G84" s="54"/>
    </row>
    <row r="85" spans="2:7" ht="12.75">
      <c r="B85" s="51"/>
      <c r="C85" s="51"/>
      <c r="D85" s="54"/>
      <c r="E85" s="51"/>
      <c r="F85" s="51"/>
      <c r="G85" s="54"/>
    </row>
    <row r="86" spans="2:7" ht="12.75">
      <c r="B86" s="51"/>
      <c r="C86" s="51"/>
      <c r="D86" s="54"/>
      <c r="E86" s="51"/>
      <c r="F86" s="51"/>
      <c r="G86" s="54"/>
    </row>
    <row r="87" spans="1:7" ht="12.75">
      <c r="A87" s="9" t="s">
        <v>20</v>
      </c>
      <c r="B87" s="51"/>
      <c r="C87" s="51"/>
      <c r="D87" s="54"/>
      <c r="E87" s="51"/>
      <c r="F87" s="51"/>
      <c r="G87" s="54"/>
    </row>
    <row r="88" spans="2:7" ht="12.75">
      <c r="B88" s="51"/>
      <c r="C88" s="51"/>
      <c r="D88" s="54"/>
      <c r="E88" s="51"/>
      <c r="F88" s="51"/>
      <c r="G88" s="54"/>
    </row>
    <row r="89" spans="1:7" ht="12.75">
      <c r="A89" s="70" t="s">
        <v>21</v>
      </c>
      <c r="B89" s="51"/>
      <c r="C89" s="51"/>
      <c r="D89" s="54"/>
      <c r="E89" s="51"/>
      <c r="F89" s="51"/>
      <c r="G89" s="54"/>
    </row>
    <row r="90" spans="2:7" ht="12.75">
      <c r="B90" s="51"/>
      <c r="C90" s="51"/>
      <c r="D90" s="54"/>
      <c r="E90" s="51"/>
      <c r="F90" s="51"/>
      <c r="G90" s="54"/>
    </row>
    <row r="91" spans="2:7" ht="12.75">
      <c r="B91" s="51"/>
      <c r="C91" s="51"/>
      <c r="D91" s="54"/>
      <c r="E91" s="51"/>
      <c r="F91" s="51"/>
      <c r="G91" s="54"/>
    </row>
    <row r="92" spans="2:7" ht="12.75">
      <c r="B92" s="51"/>
      <c r="C92" s="51"/>
      <c r="D92" s="54"/>
      <c r="E92" s="51"/>
      <c r="F92" s="51"/>
      <c r="G92" s="54"/>
    </row>
    <row r="93" spans="2:7" ht="12.75">
      <c r="B93" s="9"/>
      <c r="C93" s="9"/>
      <c r="D93" s="15"/>
      <c r="E93" s="9"/>
      <c r="F93" s="9"/>
      <c r="G93" s="15"/>
    </row>
    <row r="94" spans="2:7" ht="12.75">
      <c r="B94" s="9"/>
      <c r="C94" s="9"/>
      <c r="D94" s="15"/>
      <c r="E94" s="9"/>
      <c r="F94" s="9"/>
      <c r="G94" s="15"/>
    </row>
    <row r="95" spans="2:7" ht="12.75">
      <c r="B95" s="9"/>
      <c r="C95" s="9"/>
      <c r="D95" s="15"/>
      <c r="E95" s="9"/>
      <c r="F95" s="9"/>
      <c r="G95" s="15"/>
    </row>
    <row r="96" spans="2:7" ht="12.75">
      <c r="B96" s="9"/>
      <c r="C96" s="9"/>
      <c r="D96" s="15"/>
      <c r="E96" s="9"/>
      <c r="F96" s="9"/>
      <c r="G96" s="15"/>
    </row>
    <row r="97" spans="2:7" ht="12.75">
      <c r="B97" s="9"/>
      <c r="C97" s="9"/>
      <c r="D97" s="15"/>
      <c r="E97" s="9"/>
      <c r="F97" s="9"/>
      <c r="G97" s="15"/>
    </row>
    <row r="98" spans="2:7" ht="12.75">
      <c r="B98" s="9"/>
      <c r="C98" s="9"/>
      <c r="D98" s="15"/>
      <c r="E98" s="9"/>
      <c r="F98" s="9"/>
      <c r="G98" s="15"/>
    </row>
    <row r="99" spans="2:7" ht="12.75">
      <c r="B99" s="9"/>
      <c r="C99" s="9"/>
      <c r="D99" s="15"/>
      <c r="E99" s="9"/>
      <c r="F99" s="9"/>
      <c r="G99" s="15"/>
    </row>
    <row r="100" spans="2:7" ht="12.75">
      <c r="B100" s="9"/>
      <c r="C100" s="9"/>
      <c r="D100" s="15"/>
      <c r="E100" s="9"/>
      <c r="F100" s="9"/>
      <c r="G100" s="15"/>
    </row>
    <row r="101" spans="2:7" ht="12.75">
      <c r="B101" s="9"/>
      <c r="C101" s="9"/>
      <c r="D101" s="15"/>
      <c r="E101" s="9"/>
      <c r="F101" s="9"/>
      <c r="G101" s="15"/>
    </row>
    <row r="102" spans="2:7" ht="12.75">
      <c r="B102" s="9"/>
      <c r="C102" s="9"/>
      <c r="D102" s="15"/>
      <c r="E102" s="9"/>
      <c r="F102" s="9"/>
      <c r="G102" s="15"/>
    </row>
    <row r="103" spans="2:7" ht="12.75">
      <c r="B103" s="9"/>
      <c r="C103" s="9"/>
      <c r="D103" s="15"/>
      <c r="E103" s="9"/>
      <c r="F103" s="9"/>
      <c r="G103" s="15"/>
    </row>
    <row r="104" spans="2:7" ht="12.75">
      <c r="B104" s="9"/>
      <c r="C104" s="9"/>
      <c r="D104" s="15"/>
      <c r="E104" s="9"/>
      <c r="F104" s="9"/>
      <c r="G104" s="15"/>
    </row>
    <row r="105" spans="2:7" ht="12.75">
      <c r="B105" s="9"/>
      <c r="C105" s="9"/>
      <c r="D105" s="15"/>
      <c r="E105" s="9"/>
      <c r="F105" s="9"/>
      <c r="G105" s="15"/>
    </row>
    <row r="106" spans="2:7" ht="12.75">
      <c r="B106" s="9"/>
      <c r="C106" s="9"/>
      <c r="D106" s="15"/>
      <c r="E106" s="9"/>
      <c r="F106" s="9"/>
      <c r="G106" s="15"/>
    </row>
    <row r="107" spans="2:7" ht="12.75">
      <c r="B107" s="9"/>
      <c r="C107" s="9"/>
      <c r="D107" s="15"/>
      <c r="E107" s="9"/>
      <c r="F107" s="9"/>
      <c r="G107" s="15"/>
    </row>
    <row r="108" spans="2:7" ht="12.75">
      <c r="B108" s="9"/>
      <c r="C108" s="9"/>
      <c r="D108" s="15"/>
      <c r="E108" s="9"/>
      <c r="F108" s="9"/>
      <c r="G108" s="15"/>
    </row>
    <row r="109" spans="2:7" ht="12.75">
      <c r="B109" s="9"/>
      <c r="C109" s="9"/>
      <c r="D109" s="15"/>
      <c r="E109" s="9"/>
      <c r="F109" s="9"/>
      <c r="G109" s="15"/>
    </row>
    <row r="110" spans="2:7" ht="12.75">
      <c r="B110" s="9"/>
      <c r="C110" s="9"/>
      <c r="D110" s="15"/>
      <c r="E110" s="9"/>
      <c r="F110" s="9"/>
      <c r="G110" s="15"/>
    </row>
    <row r="111" spans="2:7" ht="12.75">
      <c r="B111" s="9"/>
      <c r="C111" s="9"/>
      <c r="D111" s="15"/>
      <c r="E111" s="9"/>
      <c r="F111" s="9"/>
      <c r="G111" s="15"/>
    </row>
    <row r="112" spans="2:7" ht="12.75">
      <c r="B112" s="9"/>
      <c r="C112" s="9"/>
      <c r="D112" s="15"/>
      <c r="E112" s="9"/>
      <c r="F112" s="9"/>
      <c r="G112" s="15"/>
    </row>
    <row r="113" spans="2:7" ht="12.75">
      <c r="B113" s="9"/>
      <c r="C113" s="9"/>
      <c r="D113" s="15"/>
      <c r="E113" s="9"/>
      <c r="F113" s="9"/>
      <c r="G113" s="15"/>
    </row>
    <row r="114" spans="2:7" ht="12.75">
      <c r="B114" s="9"/>
      <c r="C114" s="9"/>
      <c r="D114" s="15"/>
      <c r="E114" s="9"/>
      <c r="F114" s="9"/>
      <c r="G114" s="15"/>
    </row>
    <row r="115" spans="2:7" ht="12.75">
      <c r="B115" s="9"/>
      <c r="C115" s="9"/>
      <c r="D115" s="15"/>
      <c r="E115" s="9"/>
      <c r="F115" s="9"/>
      <c r="G115" s="15"/>
    </row>
    <row r="116" spans="2:7" ht="12.75">
      <c r="B116" s="9"/>
      <c r="C116" s="9"/>
      <c r="D116" s="15"/>
      <c r="E116" s="9"/>
      <c r="F116" s="9"/>
      <c r="G116" s="15"/>
    </row>
    <row r="117" spans="2:7" ht="12.75">
      <c r="B117" s="9"/>
      <c r="C117" s="9"/>
      <c r="D117" s="15"/>
      <c r="E117" s="9"/>
      <c r="F117" s="9"/>
      <c r="G117" s="15"/>
    </row>
    <row r="118" spans="2:7" ht="12.75">
      <c r="B118" s="9"/>
      <c r="C118" s="9"/>
      <c r="D118" s="15"/>
      <c r="E118" s="9"/>
      <c r="F118" s="9"/>
      <c r="G118" s="15"/>
    </row>
    <row r="119" spans="2:7" ht="12.75">
      <c r="B119" s="9"/>
      <c r="C119" s="9"/>
      <c r="D119" s="15"/>
      <c r="E119" s="9"/>
      <c r="F119" s="9"/>
      <c r="G119" s="15"/>
    </row>
    <row r="120" spans="2:7" ht="12.75">
      <c r="B120" s="9"/>
      <c r="C120" s="9"/>
      <c r="D120" s="15"/>
      <c r="E120" s="9"/>
      <c r="F120" s="9"/>
      <c r="G120" s="15"/>
    </row>
    <row r="121" spans="2:7" ht="12.75">
      <c r="B121" s="9"/>
      <c r="C121" s="9"/>
      <c r="D121" s="15"/>
      <c r="E121" s="9"/>
      <c r="F121" s="9"/>
      <c r="G121" s="15"/>
    </row>
    <row r="122" spans="2:7" ht="12.75">
      <c r="B122" s="9"/>
      <c r="C122" s="9"/>
      <c r="D122" s="15"/>
      <c r="E122" s="9"/>
      <c r="F122" s="9"/>
      <c r="G122" s="15"/>
    </row>
    <row r="123" spans="2:7" ht="12.75">
      <c r="B123" s="9"/>
      <c r="C123" s="9"/>
      <c r="D123" s="15"/>
      <c r="E123" s="9"/>
      <c r="F123" s="9"/>
      <c r="G123" s="15"/>
    </row>
    <row r="124" spans="2:7" ht="12.75">
      <c r="B124" s="9"/>
      <c r="C124" s="9"/>
      <c r="D124" s="15"/>
      <c r="E124" s="9"/>
      <c r="F124" s="9"/>
      <c r="G124" s="15"/>
    </row>
    <row r="125" spans="2:7" ht="12.75">
      <c r="B125" s="9"/>
      <c r="C125" s="9"/>
      <c r="D125" s="15"/>
      <c r="E125" s="9"/>
      <c r="F125" s="9"/>
      <c r="G125" s="15"/>
    </row>
    <row r="126" spans="2:7" ht="12.75">
      <c r="B126" s="9"/>
      <c r="C126" s="9"/>
      <c r="D126" s="15"/>
      <c r="E126" s="9"/>
      <c r="F126" s="9"/>
      <c r="G126" s="15"/>
    </row>
    <row r="127" spans="2:7" ht="12.75">
      <c r="B127" s="9"/>
      <c r="C127" s="9"/>
      <c r="D127" s="15"/>
      <c r="E127" s="9"/>
      <c r="F127" s="9"/>
      <c r="G127" s="15"/>
    </row>
    <row r="128" spans="2:7" ht="12.75">
      <c r="B128" s="9"/>
      <c r="C128" s="9"/>
      <c r="D128" s="15"/>
      <c r="E128" s="9"/>
      <c r="F128" s="9"/>
      <c r="G128" s="15"/>
    </row>
    <row r="129" spans="2:7" ht="12.75">
      <c r="B129" s="9"/>
      <c r="C129" s="9"/>
      <c r="D129" s="15"/>
      <c r="E129" s="9"/>
      <c r="F129" s="9"/>
      <c r="G129" s="15"/>
    </row>
    <row r="130" spans="2:7" ht="12.75">
      <c r="B130" s="9"/>
      <c r="C130" s="9"/>
      <c r="D130" s="15"/>
      <c r="E130" s="9"/>
      <c r="F130" s="9"/>
      <c r="G130" s="15"/>
    </row>
    <row r="131" spans="2:7" ht="12.75">
      <c r="B131" s="9"/>
      <c r="C131" s="9"/>
      <c r="D131" s="15"/>
      <c r="E131" s="9"/>
      <c r="F131" s="9"/>
      <c r="G131" s="15"/>
    </row>
    <row r="132" spans="2:7" ht="12.75">
      <c r="B132" s="9"/>
      <c r="C132" s="9"/>
      <c r="D132" s="15"/>
      <c r="E132" s="9"/>
      <c r="F132" s="9"/>
      <c r="G132" s="15"/>
    </row>
    <row r="133" spans="2:7" ht="12.75">
      <c r="B133" s="9"/>
      <c r="C133" s="9"/>
      <c r="D133" s="15"/>
      <c r="E133" s="9"/>
      <c r="F133" s="9"/>
      <c r="G133" s="15"/>
    </row>
    <row r="134" spans="2:7" ht="12.75">
      <c r="B134" s="9"/>
      <c r="C134" s="9"/>
      <c r="D134" s="15"/>
      <c r="E134" s="9"/>
      <c r="F134" s="9"/>
      <c r="G134" s="15"/>
    </row>
    <row r="135" spans="2:7" ht="12.75">
      <c r="B135" s="9"/>
      <c r="C135" s="9"/>
      <c r="D135" s="15"/>
      <c r="E135" s="9"/>
      <c r="F135" s="9"/>
      <c r="G135" s="15"/>
    </row>
    <row r="136" spans="2:7" ht="12.75">
      <c r="B136" s="9"/>
      <c r="C136" s="9"/>
      <c r="D136" s="15"/>
      <c r="E136" s="9"/>
      <c r="F136" s="9"/>
      <c r="G136" s="15"/>
    </row>
    <row r="137" spans="2:7" ht="12.75">
      <c r="B137" s="9"/>
      <c r="C137" s="9"/>
      <c r="D137" s="15"/>
      <c r="E137" s="9"/>
      <c r="F137" s="9"/>
      <c r="G137" s="15"/>
    </row>
    <row r="138" spans="2:7" ht="12.75">
      <c r="B138" s="9"/>
      <c r="C138" s="9"/>
      <c r="D138" s="15"/>
      <c r="E138" s="9"/>
      <c r="F138" s="9"/>
      <c r="G138" s="15"/>
    </row>
    <row r="139" spans="2:7" ht="12.75">
      <c r="B139" s="9"/>
      <c r="C139" s="9"/>
      <c r="D139" s="15"/>
      <c r="E139" s="9"/>
      <c r="F139" s="9"/>
      <c r="G139" s="15"/>
    </row>
    <row r="140" spans="2:7" ht="12.75">
      <c r="B140" s="9"/>
      <c r="C140" s="9"/>
      <c r="D140" s="15"/>
      <c r="E140" s="9"/>
      <c r="F140" s="9"/>
      <c r="G140" s="15"/>
    </row>
    <row r="141" spans="2:7" ht="12.75">
      <c r="B141" s="9"/>
      <c r="C141" s="9"/>
      <c r="D141" s="15"/>
      <c r="E141" s="9"/>
      <c r="F141" s="9"/>
      <c r="G141" s="15"/>
    </row>
    <row r="142" spans="2:7" ht="12.75">
      <c r="B142" s="9"/>
      <c r="C142" s="9"/>
      <c r="D142" s="15"/>
      <c r="E142" s="9"/>
      <c r="F142" s="9"/>
      <c r="G142" s="15"/>
    </row>
    <row r="143" spans="2:7" ht="12.75">
      <c r="B143" s="9"/>
      <c r="C143" s="9"/>
      <c r="D143" s="15"/>
      <c r="E143" s="9"/>
      <c r="F143" s="9"/>
      <c r="G143" s="15"/>
    </row>
    <row r="144" spans="2:7" ht="12.75">
      <c r="B144" s="9"/>
      <c r="C144" s="9"/>
      <c r="D144" s="15"/>
      <c r="E144" s="9"/>
      <c r="F144" s="9"/>
      <c r="G144" s="15"/>
    </row>
    <row r="145" spans="2:7" ht="12.75">
      <c r="B145" s="9"/>
      <c r="C145" s="9"/>
      <c r="D145" s="15"/>
      <c r="E145" s="9"/>
      <c r="F145" s="9"/>
      <c r="G145" s="15"/>
    </row>
    <row r="146" spans="2:7" ht="12.75">
      <c r="B146" s="9"/>
      <c r="C146" s="9"/>
      <c r="D146" s="15"/>
      <c r="E146" s="9"/>
      <c r="F146" s="9"/>
      <c r="G146" s="15"/>
    </row>
    <row r="147" spans="2:7" ht="12.75">
      <c r="B147" s="9"/>
      <c r="C147" s="9"/>
      <c r="D147" s="15"/>
      <c r="E147" s="9"/>
      <c r="F147" s="9"/>
      <c r="G147" s="15"/>
    </row>
    <row r="148" spans="2:7" ht="12.75">
      <c r="B148" s="9"/>
      <c r="C148" s="9"/>
      <c r="D148" s="15"/>
      <c r="E148" s="9"/>
      <c r="F148" s="9"/>
      <c r="G148" s="15"/>
    </row>
    <row r="149" spans="2:7" ht="12.75">
      <c r="B149" s="9"/>
      <c r="C149" s="9"/>
      <c r="D149" s="15"/>
      <c r="E149" s="9"/>
      <c r="F149" s="9"/>
      <c r="G149" s="15"/>
    </row>
    <row r="150" spans="2:7" ht="12.75">
      <c r="B150" s="9"/>
      <c r="C150" s="9"/>
      <c r="D150" s="15"/>
      <c r="E150" s="9"/>
      <c r="F150" s="9"/>
      <c r="G150" s="15"/>
    </row>
    <row r="151" spans="2:7" ht="12.75">
      <c r="B151" s="9"/>
      <c r="C151" s="9"/>
      <c r="D151" s="15"/>
      <c r="E151" s="9"/>
      <c r="F151" s="9"/>
      <c r="G151" s="15"/>
    </row>
    <row r="152" spans="2:7" ht="12.75">
      <c r="B152" s="9"/>
      <c r="C152" s="9"/>
      <c r="D152" s="15"/>
      <c r="E152" s="9"/>
      <c r="F152" s="9"/>
      <c r="G152" s="15"/>
    </row>
    <row r="153" spans="2:7" ht="12.75">
      <c r="B153" s="9"/>
      <c r="C153" s="9"/>
      <c r="D153" s="15"/>
      <c r="E153" s="9"/>
      <c r="F153" s="9"/>
      <c r="G153" s="15"/>
    </row>
    <row r="154" spans="2:7" ht="12.75">
      <c r="B154" s="9"/>
      <c r="C154" s="9"/>
      <c r="D154" s="15"/>
      <c r="E154" s="9"/>
      <c r="F154" s="9"/>
      <c r="G154" s="15"/>
    </row>
    <row r="155" spans="2:7" ht="12.75">
      <c r="B155" s="9"/>
      <c r="C155" s="9"/>
      <c r="D155" s="15"/>
      <c r="E155" s="9"/>
      <c r="F155" s="9"/>
      <c r="G155" s="15"/>
    </row>
    <row r="156" spans="2:7" ht="12.75">
      <c r="B156" s="9"/>
      <c r="C156" s="9"/>
      <c r="D156" s="15"/>
      <c r="E156" s="9"/>
      <c r="F156" s="9"/>
      <c r="G156" s="15"/>
    </row>
    <row r="157" spans="2:7" ht="12.75">
      <c r="B157" s="9"/>
      <c r="C157" s="9"/>
      <c r="D157" s="15"/>
      <c r="E157" s="9"/>
      <c r="F157" s="9"/>
      <c r="G157" s="15"/>
    </row>
    <row r="158" spans="2:7" ht="12.75">
      <c r="B158" s="9"/>
      <c r="C158" s="9"/>
      <c r="D158" s="15"/>
      <c r="E158" s="9"/>
      <c r="F158" s="9"/>
      <c r="G158" s="15"/>
    </row>
    <row r="159" spans="2:7" ht="12.75">
      <c r="B159" s="9"/>
      <c r="C159" s="9"/>
      <c r="D159" s="15"/>
      <c r="E159" s="9"/>
      <c r="F159" s="9"/>
      <c r="G159" s="15"/>
    </row>
    <row r="160" spans="2:7" ht="12.75">
      <c r="B160" s="9"/>
      <c r="C160" s="9"/>
      <c r="D160" s="15"/>
      <c r="E160" s="9"/>
      <c r="F160" s="9"/>
      <c r="G160" s="15"/>
    </row>
    <row r="161" spans="2:7" ht="12.75">
      <c r="B161" s="9"/>
      <c r="C161" s="9"/>
      <c r="D161" s="15"/>
      <c r="E161" s="9"/>
      <c r="F161" s="9"/>
      <c r="G161" s="15"/>
    </row>
    <row r="162" spans="2:7" ht="12.75">
      <c r="B162" s="9"/>
      <c r="C162" s="9"/>
      <c r="D162" s="15"/>
      <c r="E162" s="9"/>
      <c r="F162" s="9"/>
      <c r="G162" s="15"/>
    </row>
    <row r="163" spans="2:7" ht="12.75">
      <c r="B163" s="9"/>
      <c r="C163" s="9"/>
      <c r="D163" s="15"/>
      <c r="E163" s="9"/>
      <c r="F163" s="9"/>
      <c r="G163" s="15"/>
    </row>
    <row r="164" spans="2:7" ht="12.75">
      <c r="B164" s="9"/>
      <c r="C164" s="9"/>
      <c r="D164" s="15"/>
      <c r="E164" s="9"/>
      <c r="F164" s="9"/>
      <c r="G164" s="15"/>
    </row>
    <row r="165" spans="2:7" ht="12.75">
      <c r="B165" s="9"/>
      <c r="C165" s="9"/>
      <c r="D165" s="15"/>
      <c r="E165" s="9"/>
      <c r="F165" s="9"/>
      <c r="G165" s="15"/>
    </row>
    <row r="166" spans="2:7" ht="12.75">
      <c r="B166" s="9"/>
      <c r="C166" s="9"/>
      <c r="D166" s="15"/>
      <c r="E166" s="9"/>
      <c r="F166" s="9"/>
      <c r="G166" s="15"/>
    </row>
    <row r="167" spans="2:7" ht="12.75">
      <c r="B167" s="9"/>
      <c r="C167" s="9"/>
      <c r="D167" s="15"/>
      <c r="E167" s="9"/>
      <c r="F167" s="9"/>
      <c r="G167" s="15"/>
    </row>
    <row r="168" spans="2:7" ht="12.75">
      <c r="B168" s="9"/>
      <c r="C168" s="9"/>
      <c r="D168" s="15"/>
      <c r="E168" s="9"/>
      <c r="F168" s="9"/>
      <c r="G168" s="15"/>
    </row>
    <row r="169" spans="2:7" ht="12.75">
      <c r="B169" s="9"/>
      <c r="C169" s="9"/>
      <c r="D169" s="15"/>
      <c r="E169" s="9"/>
      <c r="F169" s="9"/>
      <c r="G169" s="15"/>
    </row>
    <row r="170" spans="2:7" ht="12.75">
      <c r="B170" s="9"/>
      <c r="C170" s="9"/>
      <c r="D170" s="15"/>
      <c r="E170" s="9"/>
      <c r="F170" s="9"/>
      <c r="G170" s="15"/>
    </row>
    <row r="171" spans="2:7" ht="12.75">
      <c r="B171" s="9"/>
      <c r="C171" s="9"/>
      <c r="D171" s="15"/>
      <c r="E171" s="9"/>
      <c r="F171" s="9"/>
      <c r="G171" s="15"/>
    </row>
    <row r="172" spans="2:7" ht="12.75">
      <c r="B172" s="9"/>
      <c r="C172" s="9"/>
      <c r="D172" s="15"/>
      <c r="E172" s="9"/>
      <c r="F172" s="9"/>
      <c r="G172" s="15"/>
    </row>
    <row r="173" spans="2:7" ht="12.75">
      <c r="B173" s="9"/>
      <c r="C173" s="9"/>
      <c r="D173" s="15"/>
      <c r="E173" s="9"/>
      <c r="F173" s="9"/>
      <c r="G173" s="15"/>
    </row>
    <row r="174" spans="2:7" ht="12.75">
      <c r="B174" s="9"/>
      <c r="C174" s="9"/>
      <c r="D174" s="15"/>
      <c r="E174" s="9"/>
      <c r="F174" s="9"/>
      <c r="G174" s="15"/>
    </row>
    <row r="175" spans="2:7" ht="12.75">
      <c r="B175" s="9"/>
      <c r="C175" s="9"/>
      <c r="D175" s="15"/>
      <c r="E175" s="9"/>
      <c r="F175" s="9"/>
      <c r="G175" s="15"/>
    </row>
    <row r="176" spans="2:7" ht="12.75">
      <c r="B176" s="9"/>
      <c r="C176" s="9"/>
      <c r="D176" s="15"/>
      <c r="E176" s="9"/>
      <c r="F176" s="9"/>
      <c r="G176" s="15"/>
    </row>
    <row r="177" spans="2:7" ht="12.75">
      <c r="B177" s="9"/>
      <c r="C177" s="9"/>
      <c r="D177" s="15"/>
      <c r="E177" s="9"/>
      <c r="F177" s="9"/>
      <c r="G177" s="15"/>
    </row>
    <row r="178" spans="2:7" ht="12.75">
      <c r="B178" s="9"/>
      <c r="C178" s="9"/>
      <c r="D178" s="15"/>
      <c r="E178" s="9"/>
      <c r="F178" s="9"/>
      <c r="G178" s="15"/>
    </row>
    <row r="179" spans="2:7" ht="12.75">
      <c r="B179" s="9"/>
      <c r="C179" s="9"/>
      <c r="D179" s="15"/>
      <c r="E179" s="9"/>
      <c r="F179" s="9"/>
      <c r="G179" s="15"/>
    </row>
    <row r="180" spans="2:7" ht="12.75">
      <c r="B180" s="9"/>
      <c r="C180" s="9"/>
      <c r="D180" s="15"/>
      <c r="E180" s="9"/>
      <c r="F180" s="9"/>
      <c r="G180" s="15"/>
    </row>
    <row r="181" spans="2:7" ht="12.75">
      <c r="B181" s="9"/>
      <c r="C181" s="9"/>
      <c r="D181" s="15"/>
      <c r="E181" s="9"/>
      <c r="F181" s="9"/>
      <c r="G181" s="15"/>
    </row>
    <row r="182" spans="2:7" ht="12.75">
      <c r="B182" s="9"/>
      <c r="C182" s="9"/>
      <c r="D182" s="15"/>
      <c r="E182" s="9"/>
      <c r="F182" s="9"/>
      <c r="G182" s="15"/>
    </row>
    <row r="183" spans="2:7" ht="12.75">
      <c r="B183" s="9"/>
      <c r="C183" s="9"/>
      <c r="D183" s="15"/>
      <c r="E183" s="9"/>
      <c r="F183" s="9"/>
      <c r="G183" s="15"/>
    </row>
    <row r="184" spans="2:7" ht="12.75">
      <c r="B184" s="9"/>
      <c r="C184" s="9"/>
      <c r="D184" s="15"/>
      <c r="E184" s="9"/>
      <c r="F184" s="9"/>
      <c r="G184" s="15"/>
    </row>
    <row r="185" spans="2:7" ht="12.75">
      <c r="B185" s="9"/>
      <c r="C185" s="9"/>
      <c r="D185" s="15"/>
      <c r="E185" s="9"/>
      <c r="F185" s="9"/>
      <c r="G185" s="15"/>
    </row>
    <row r="186" spans="2:7" ht="12.75">
      <c r="B186" s="9"/>
      <c r="C186" s="9"/>
      <c r="D186" s="15"/>
      <c r="E186" s="9"/>
      <c r="F186" s="9"/>
      <c r="G186" s="15"/>
    </row>
    <row r="187" spans="2:7" ht="12.75">
      <c r="B187" s="9"/>
      <c r="C187" s="9"/>
      <c r="D187" s="15"/>
      <c r="E187" s="9"/>
      <c r="F187" s="9"/>
      <c r="G187" s="15"/>
    </row>
    <row r="188" spans="2:7" ht="12.75">
      <c r="B188" s="9"/>
      <c r="C188" s="9"/>
      <c r="D188" s="15"/>
      <c r="E188" s="9"/>
      <c r="F188" s="9"/>
      <c r="G188" s="15"/>
    </row>
    <row r="189" spans="2:7" ht="12.75">
      <c r="B189" s="9"/>
      <c r="C189" s="9"/>
      <c r="D189" s="15"/>
      <c r="E189" s="9"/>
      <c r="F189" s="9"/>
      <c r="G189" s="15"/>
    </row>
    <row r="190" spans="2:7" ht="12.75">
      <c r="B190" s="9"/>
      <c r="C190" s="9"/>
      <c r="D190" s="15"/>
      <c r="E190" s="9"/>
      <c r="F190" s="9"/>
      <c r="G190" s="15"/>
    </row>
    <row r="191" spans="2:7" ht="12.75">
      <c r="B191" s="9"/>
      <c r="C191" s="9"/>
      <c r="D191" s="15"/>
      <c r="E191" s="9"/>
      <c r="F191" s="9"/>
      <c r="G191" s="15"/>
    </row>
    <row r="192" spans="2:7" ht="12.75">
      <c r="B192" s="9"/>
      <c r="C192" s="9"/>
      <c r="D192" s="15"/>
      <c r="E192" s="9"/>
      <c r="F192" s="9"/>
      <c r="G192" s="15"/>
    </row>
    <row r="193" spans="2:7" ht="12.75">
      <c r="B193" s="9"/>
      <c r="C193" s="9"/>
      <c r="D193" s="15"/>
      <c r="E193" s="9"/>
      <c r="F193" s="9"/>
      <c r="G193" s="15"/>
    </row>
    <row r="194" ht="12.75">
      <c r="G194" s="15"/>
    </row>
    <row r="195" ht="12.75">
      <c r="G195" s="15"/>
    </row>
    <row r="196" ht="12.75">
      <c r="G196" s="15"/>
    </row>
    <row r="197" ht="12.75">
      <c r="G197" s="15"/>
    </row>
    <row r="198" ht="12.75">
      <c r="G198" s="15"/>
    </row>
    <row r="199" ht="12.75">
      <c r="G199" s="15"/>
    </row>
    <row r="200" ht="12.75">
      <c r="G200" s="15"/>
    </row>
    <row r="201" ht="12.75">
      <c r="G201" s="15"/>
    </row>
    <row r="202" ht="12.75">
      <c r="G202" s="15"/>
    </row>
    <row r="203" ht="12.75">
      <c r="G203" s="15"/>
    </row>
    <row r="204" ht="12.75">
      <c r="G204" s="15"/>
    </row>
    <row r="205" ht="12.75">
      <c r="G205" s="15"/>
    </row>
    <row r="206" ht="12.75">
      <c r="G206" s="15"/>
    </row>
    <row r="207" ht="12.75">
      <c r="G207" s="15"/>
    </row>
    <row r="208" ht="12.75">
      <c r="G208" s="15"/>
    </row>
    <row r="209" ht="12.75">
      <c r="G209" s="15"/>
    </row>
    <row r="210" ht="12.75">
      <c r="G210" s="15"/>
    </row>
    <row r="211" ht="12.75">
      <c r="G211" s="15"/>
    </row>
    <row r="212" ht="12.75">
      <c r="G212" s="15"/>
    </row>
    <row r="213" ht="12.75">
      <c r="G213" s="15"/>
    </row>
    <row r="214" ht="12.75">
      <c r="G214" s="15"/>
    </row>
    <row r="215" ht="12.75">
      <c r="G215" s="15"/>
    </row>
    <row r="216" ht="12.75">
      <c r="G216" s="15"/>
    </row>
    <row r="217" ht="12.75">
      <c r="G217" s="15"/>
    </row>
    <row r="218" ht="12.75">
      <c r="G218" s="15"/>
    </row>
    <row r="219" ht="12.75">
      <c r="G219" s="15"/>
    </row>
    <row r="220" ht="12.75">
      <c r="G220" s="15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37.421875" style="0" customWidth="1"/>
    <col min="2" max="2" width="15.28125" style="0" customWidth="1"/>
    <col min="3" max="3" width="15.8515625" style="0" customWidth="1"/>
    <col min="4" max="4" width="11.8515625" style="0" customWidth="1"/>
  </cols>
  <sheetData>
    <row r="1" ht="12.75">
      <c r="A1" s="10" t="s">
        <v>69</v>
      </c>
    </row>
    <row r="2" spans="1:4" ht="27" customHeight="1">
      <c r="A2" s="49"/>
      <c r="B2" s="66" t="s">
        <v>89</v>
      </c>
      <c r="C2" s="66" t="s">
        <v>83</v>
      </c>
      <c r="D2" s="29" t="s">
        <v>22</v>
      </c>
    </row>
    <row r="3" ht="12.75">
      <c r="A3" s="62" t="s">
        <v>50</v>
      </c>
    </row>
    <row r="4" spans="1:4" ht="12.75">
      <c r="A4" s="1" t="s">
        <v>61</v>
      </c>
      <c r="B4" s="19">
        <v>150956</v>
      </c>
      <c r="C4" s="19">
        <v>101428</v>
      </c>
      <c r="D4" s="19">
        <f>+B4-C4</f>
        <v>49528</v>
      </c>
    </row>
    <row r="5" spans="2:4" ht="12.75">
      <c r="B5" s="9"/>
      <c r="C5" s="9"/>
      <c r="D5" s="9"/>
    </row>
    <row r="6" spans="1:4" ht="12.75">
      <c r="A6" t="s">
        <v>57</v>
      </c>
      <c r="B6" s="9"/>
      <c r="C6" s="9"/>
      <c r="D6" s="9">
        <f>+B6-C6</f>
        <v>0</v>
      </c>
    </row>
    <row r="7" spans="1:4" ht="12.75">
      <c r="A7" s="1" t="s">
        <v>62</v>
      </c>
      <c r="B7" s="19">
        <f>SUM(B6:B6)</f>
        <v>0</v>
      </c>
      <c r="C7" s="19">
        <f>SUM(C6:C6)</f>
        <v>0</v>
      </c>
      <c r="D7" s="19">
        <f>SUM(D6:D6)</f>
        <v>0</v>
      </c>
    </row>
    <row r="8" spans="2:4" ht="12.75">
      <c r="B8" s="9"/>
      <c r="C8" s="9"/>
      <c r="D8" s="9"/>
    </row>
    <row r="9" spans="1:4" ht="12.75">
      <c r="A9" t="s">
        <v>63</v>
      </c>
      <c r="B9" s="9">
        <f>-2187-75136</f>
        <v>-77323</v>
      </c>
      <c r="C9" s="9">
        <f>-126-47852</f>
        <v>-47978</v>
      </c>
      <c r="D9" s="9">
        <f aca="true" t="shared" si="0" ref="D9:D14">+B9-C9</f>
        <v>-29345</v>
      </c>
    </row>
    <row r="10" spans="1:4" ht="12.75">
      <c r="A10" t="s">
        <v>64</v>
      </c>
      <c r="B10" s="9">
        <v>-61910</v>
      </c>
      <c r="C10" s="9">
        <v>-39211</v>
      </c>
      <c r="D10" s="9">
        <f>+B10-C10</f>
        <v>-22699</v>
      </c>
    </row>
    <row r="11" spans="1:4" ht="12.75">
      <c r="A11" t="s">
        <v>76</v>
      </c>
      <c r="B11" s="9">
        <v>-9617</v>
      </c>
      <c r="C11" s="9"/>
      <c r="D11" s="9">
        <f t="shared" si="0"/>
        <v>-9617</v>
      </c>
    </row>
    <row r="12" spans="1:4" ht="12.75">
      <c r="A12" t="s">
        <v>56</v>
      </c>
      <c r="B12" s="9">
        <v>-14266</v>
      </c>
      <c r="C12" s="9">
        <v>-15321</v>
      </c>
      <c r="D12" s="9">
        <f t="shared" si="0"/>
        <v>1055</v>
      </c>
    </row>
    <row r="13" spans="1:4" ht="12.75">
      <c r="A13" t="s">
        <v>54</v>
      </c>
      <c r="B13" s="9">
        <v>-1132</v>
      </c>
      <c r="C13" s="9">
        <v>-31</v>
      </c>
      <c r="D13" s="9">
        <f t="shared" si="0"/>
        <v>-1101</v>
      </c>
    </row>
    <row r="14" spans="1:4" ht="12.75">
      <c r="A14" t="s">
        <v>65</v>
      </c>
      <c r="B14" s="9">
        <v>-327</v>
      </c>
      <c r="C14" s="9">
        <v>-324</v>
      </c>
      <c r="D14" s="9">
        <f t="shared" si="0"/>
        <v>-3</v>
      </c>
    </row>
    <row r="15" spans="1:4" ht="12.75">
      <c r="A15" s="1" t="s">
        <v>71</v>
      </c>
      <c r="B15" s="19">
        <f>SUM(B9:B14)</f>
        <v>-164575</v>
      </c>
      <c r="C15" s="19">
        <f>SUM(C9:C14)</f>
        <v>-102865</v>
      </c>
      <c r="D15" s="19">
        <f>SUM(D9:D14)</f>
        <v>-61710</v>
      </c>
    </row>
    <row r="16" spans="2:4" ht="12.75">
      <c r="B16" s="9"/>
      <c r="C16" s="9"/>
      <c r="D16" s="9"/>
    </row>
    <row r="17" spans="1:4" ht="12.75">
      <c r="A17" s="1" t="s">
        <v>72</v>
      </c>
      <c r="B17" s="19">
        <f>+B15+B7+B4</f>
        <v>-13619</v>
      </c>
      <c r="C17" s="19">
        <f>+C15+C7+C4</f>
        <v>-1437</v>
      </c>
      <c r="D17" s="19">
        <f>+D15+D7+D4</f>
        <v>-12182</v>
      </c>
    </row>
    <row r="18" spans="2:4" ht="12.75">
      <c r="B18" s="9"/>
      <c r="C18" s="9"/>
      <c r="D18" s="9"/>
    </row>
    <row r="19" spans="1:4" ht="12.75">
      <c r="A19" t="s">
        <v>66</v>
      </c>
      <c r="B19" s="9">
        <v>-163181</v>
      </c>
      <c r="C19" s="9">
        <v>-205363</v>
      </c>
      <c r="D19" s="9">
        <f>+B19-C19</f>
        <v>42182</v>
      </c>
    </row>
    <row r="20" spans="1:4" ht="12.75">
      <c r="A20" t="s">
        <v>76</v>
      </c>
      <c r="B20" s="9">
        <v>-281462</v>
      </c>
      <c r="C20" s="9">
        <v>-290139</v>
      </c>
      <c r="D20" s="9">
        <f>+B20-C20</f>
        <v>8677</v>
      </c>
    </row>
    <row r="21" spans="1:4" ht="12.75">
      <c r="A21" t="s">
        <v>54</v>
      </c>
      <c r="B21" s="9">
        <v>-10595</v>
      </c>
      <c r="C21" s="9">
        <v>-179</v>
      </c>
      <c r="D21" s="9">
        <f>+B21-C21</f>
        <v>-10416</v>
      </c>
    </row>
    <row r="22" spans="1:4" ht="12.75">
      <c r="A22" t="s">
        <v>55</v>
      </c>
      <c r="B22" s="9">
        <v>-679</v>
      </c>
      <c r="C22" s="9">
        <v>-1005</v>
      </c>
      <c r="D22" s="9">
        <f>+B22-C22</f>
        <v>326</v>
      </c>
    </row>
    <row r="23" spans="1:4" ht="12.75">
      <c r="A23" s="1" t="s">
        <v>73</v>
      </c>
      <c r="B23" s="19">
        <f>SUM(B19:B22)</f>
        <v>-455917</v>
      </c>
      <c r="C23" s="19">
        <f>SUM(C19:C22)</f>
        <v>-496686</v>
      </c>
      <c r="D23" s="19">
        <f>SUM(D19:D22)</f>
        <v>40769</v>
      </c>
    </row>
    <row r="24" spans="2:4" ht="13.5" thickBot="1">
      <c r="B24" s="32"/>
      <c r="C24" s="32"/>
      <c r="D24" s="32"/>
    </row>
    <row r="25" spans="1:4" ht="13.5" thickBot="1">
      <c r="A25" s="31" t="s">
        <v>67</v>
      </c>
      <c r="B25" s="33">
        <f>+B23+B17</f>
        <v>-469536</v>
      </c>
      <c r="C25" s="33">
        <f>+C23+C17</f>
        <v>-498123</v>
      </c>
      <c r="D25" s="33">
        <f>+D23+D17</f>
        <v>28587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Piaggio &amp; C. S.p.a</cp:lastModifiedBy>
  <cp:lastPrinted>2016-10-19T17:07:33Z</cp:lastPrinted>
  <dcterms:created xsi:type="dcterms:W3CDTF">2000-04-06T09:46:24Z</dcterms:created>
  <dcterms:modified xsi:type="dcterms:W3CDTF">2016-11-02T14:41:25Z</dcterms:modified>
  <cp:category/>
  <cp:version/>
  <cp:contentType/>
  <cp:contentStatus/>
</cp:coreProperties>
</file>